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3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4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5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6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7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i\Desktop\UliTank\UliTank_3.3\"/>
    </mc:Choice>
  </mc:AlternateContent>
  <xr:revisionPtr revIDLastSave="0" documentId="13_ncr:1_{13EED257-9779-4E93-83C0-11BCE8B19323}" xr6:coauthVersionLast="47" xr6:coauthVersionMax="47" xr10:uidLastSave="{00000000-0000-0000-0000-000000000000}"/>
  <bookViews>
    <workbookView xWindow="-120" yWindow="-120" windowWidth="29040" windowHeight="15840" activeTab="6" xr2:uid="{06A09EB8-36E9-47AC-8BF2-A03E5134E825}"/>
  </bookViews>
  <sheets>
    <sheet name="Sysser#1" sheetId="2" r:id="rId1"/>
    <sheet name="USSSAIL#5" sheetId="1" r:id="rId2"/>
    <sheet name="USSAIL#6" sheetId="7" r:id="rId3"/>
    <sheet name="WLP" sheetId="3" r:id="rId4"/>
    <sheet name="C40" sheetId="4" r:id="rId5"/>
    <sheet name="dsh" sheetId="5" r:id="rId6"/>
    <sheet name="ghs" sheetId="6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M18" i="7" l="1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17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4" i="7" l="1"/>
  <c r="B5" i="7"/>
  <c r="B6" i="7"/>
  <c r="B7" i="7"/>
  <c r="B8" i="7"/>
  <c r="B9" i="7"/>
  <c r="B10" i="7"/>
  <c r="B11" i="7"/>
  <c r="B12" i="7"/>
  <c r="B13" i="7"/>
  <c r="B14" i="7"/>
  <c r="B15" i="7"/>
  <c r="B16" i="7"/>
  <c r="B3" i="7"/>
  <c r="I339" i="1" l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338" i="1"/>
  <c r="N115" i="1" l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114" i="1"/>
  <c r="J369" i="1" l="1"/>
  <c r="K369" i="1"/>
  <c r="J361" i="1"/>
  <c r="K361" i="1"/>
  <c r="J353" i="1"/>
  <c r="K353" i="1"/>
  <c r="K345" i="1"/>
  <c r="J345" i="1"/>
  <c r="J370" i="1"/>
  <c r="K370" i="1"/>
  <c r="K367" i="1"/>
  <c r="J367" i="1"/>
  <c r="K359" i="1"/>
  <c r="J359" i="1"/>
  <c r="K351" i="1"/>
  <c r="J351" i="1"/>
  <c r="K343" i="1"/>
  <c r="J343" i="1"/>
  <c r="J338" i="1"/>
  <c r="K338" i="1"/>
  <c r="K352" i="1"/>
  <c r="J352" i="1"/>
  <c r="J366" i="1"/>
  <c r="K366" i="1"/>
  <c r="J358" i="1"/>
  <c r="K358" i="1"/>
  <c r="K350" i="1"/>
  <c r="J350" i="1"/>
  <c r="J342" i="1"/>
  <c r="K342" i="1"/>
  <c r="K346" i="1"/>
  <c r="J346" i="1"/>
  <c r="K344" i="1"/>
  <c r="J344" i="1"/>
  <c r="J365" i="1"/>
  <c r="K365" i="1"/>
  <c r="J357" i="1"/>
  <c r="K357" i="1"/>
  <c r="J349" i="1"/>
  <c r="K349" i="1"/>
  <c r="J341" i="1"/>
  <c r="K341" i="1"/>
  <c r="J362" i="1"/>
  <c r="K362" i="1"/>
  <c r="K368" i="1"/>
  <c r="J368" i="1"/>
  <c r="K364" i="1"/>
  <c r="J364" i="1"/>
  <c r="J356" i="1"/>
  <c r="K356" i="1"/>
  <c r="J348" i="1"/>
  <c r="K348" i="1"/>
  <c r="J340" i="1"/>
  <c r="K340" i="1"/>
  <c r="K354" i="1"/>
  <c r="J354" i="1"/>
  <c r="K360" i="1"/>
  <c r="J360" i="1"/>
  <c r="J363" i="1"/>
  <c r="K363" i="1"/>
  <c r="K355" i="1"/>
  <c r="J355" i="1"/>
  <c r="J347" i="1"/>
  <c r="K347" i="1"/>
  <c r="K339" i="1"/>
  <c r="J339" i="1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26" i="5"/>
  <c r="J43" i="3"/>
  <c r="J44" i="3"/>
  <c r="J45" i="3"/>
  <c r="J46" i="3"/>
  <c r="J47" i="3"/>
  <c r="J49" i="3"/>
  <c r="J50" i="3"/>
  <c r="J51" i="3"/>
  <c r="J52" i="3"/>
  <c r="J42" i="3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</calcChain>
</file>

<file path=xl/sharedStrings.xml><?xml version="1.0" encoding="utf-8"?>
<sst xmlns="http://schemas.openxmlformats.org/spreadsheetml/2006/main" count="298" uniqueCount="95">
  <si>
    <t>heel</t>
  </si>
  <si>
    <t>append</t>
  </si>
  <si>
    <t>delta</t>
  </si>
  <si>
    <t>Tu %</t>
  </si>
  <si>
    <t>Xtrip</t>
  </si>
  <si>
    <t xml:space="preserve">*    USSAIL #M5   *                                                   </t>
  </si>
  <si>
    <t xml:space="preserve"> for details see www.remmlinger.com</t>
  </si>
  <si>
    <t xml:space="preserve">    FN        </t>
  </si>
  <si>
    <t xml:space="preserve">    pitchangle</t>
  </si>
  <si>
    <t xml:space="preserve">*    DSYHS parent model Sysser 1   *                                  </t>
  </si>
  <si>
    <t xml:space="preserve"> Resistanceforce in Newton</t>
  </si>
  <si>
    <t xml:space="preserve">      Rvisc-cb</t>
  </si>
  <si>
    <t xml:space="preserve">         Rkeel</t>
  </si>
  <si>
    <t xml:space="preserve">       Rrudder</t>
  </si>
  <si>
    <t xml:space="preserve">       Rresidu</t>
  </si>
  <si>
    <t xml:space="preserve">        Rtotal</t>
  </si>
  <si>
    <t xml:space="preserve">    Rvisc-trip</t>
  </si>
  <si>
    <t xml:space="preserve"> Dragarea in m^2</t>
  </si>
  <si>
    <t xml:space="preserve">   DA b.l.-cb </t>
  </si>
  <si>
    <t xml:space="preserve">   DA viscous </t>
  </si>
  <si>
    <t xml:space="preserve">    DA residu </t>
  </si>
  <si>
    <t xml:space="preserve">     DA total </t>
  </si>
  <si>
    <t xml:space="preserve">      DA trip </t>
  </si>
  <si>
    <t>Fvert</t>
  </si>
  <si>
    <t>DA test</t>
  </si>
  <si>
    <t>Boatspeed</t>
  </si>
  <si>
    <t>Trimmoment</t>
  </si>
  <si>
    <t>Ttank [°C]</t>
  </si>
  <si>
    <t>rudderangle</t>
  </si>
  <si>
    <t>n.a.</t>
  </si>
  <si>
    <t>Inputfile</t>
  </si>
  <si>
    <t>Output</t>
  </si>
  <si>
    <t>pitch-test</t>
  </si>
  <si>
    <t xml:space="preserve">        leeway</t>
  </si>
  <si>
    <t>dashed lines are values from Tank-test</t>
  </si>
  <si>
    <t xml:space="preserve">*    Wide-Light-Project   *                                           </t>
  </si>
  <si>
    <t>red lines are values from Tank-test</t>
  </si>
  <si>
    <t>no test at FN=0.4</t>
  </si>
  <si>
    <t xml:space="preserve">*    Class 40 - full size   *                                         </t>
  </si>
  <si>
    <t xml:space="preserve">*    DSYHS Sysser 72 - GHS-offset-file from ProSurf  *                </t>
  </si>
  <si>
    <t>DA test raw</t>
  </si>
  <si>
    <t>R test raw</t>
  </si>
  <si>
    <t>Rtest</t>
  </si>
  <si>
    <t>Rtotal Delft</t>
  </si>
  <si>
    <t xml:space="preserve">  Delft-regression method after Keuning 2008</t>
  </si>
  <si>
    <t xml:space="preserve"> Supplied for comparison with results from UliTank</t>
  </si>
  <si>
    <t xml:space="preserve">       FN     </t>
  </si>
  <si>
    <t>FS rudder</t>
  </si>
  <si>
    <t>FS keel</t>
  </si>
  <si>
    <t>Rviscous</t>
  </si>
  <si>
    <t xml:space="preserve"> Resistanceforce in Newton - calculated with</t>
  </si>
  <si>
    <t>leeway</t>
  </si>
  <si>
    <t>pitchangle</t>
  </si>
  <si>
    <t>Rrudder</t>
  </si>
  <si>
    <t>Rkeel</t>
  </si>
  <si>
    <t>Rvisc-cb</t>
  </si>
  <si>
    <t>Rresidu</t>
  </si>
  <si>
    <t>Rvisc-trip</t>
  </si>
  <si>
    <t>DA b.l.-cb = dragarea due to boundary-layer of canoe body</t>
  </si>
  <si>
    <t>DA viscous = dragarea as sum of all viscous resistance components</t>
  </si>
  <si>
    <t>Da residu = dragarea due to residuary resistance</t>
  </si>
  <si>
    <t>*  monohull of catamaran Delft 372 - format "stations" from DelftShip</t>
  </si>
  <si>
    <t>FS total</t>
  </si>
  <si>
    <t>Error Delft</t>
  </si>
  <si>
    <t>Error UliTank</t>
  </si>
  <si>
    <t>fullsize</t>
  </si>
  <si>
    <t xml:space="preserve">*    USSAIL #M6 full size  *                                          </t>
  </si>
  <si>
    <t>FN</t>
  </si>
  <si>
    <t>Modeltest</t>
  </si>
  <si>
    <t>additional Timmoment in tank test</t>
  </si>
  <si>
    <t>when ZTOW = 5.6 m</t>
  </si>
  <si>
    <t>for info</t>
  </si>
  <si>
    <t xml:space="preserve">DA b.l.-cb </t>
  </si>
  <si>
    <t xml:space="preserve">DA viscous </t>
  </si>
  <si>
    <t xml:space="preserve">DA residu </t>
  </si>
  <si>
    <t xml:space="preserve">DA total </t>
  </si>
  <si>
    <t xml:space="preserve">DA trip </t>
  </si>
  <si>
    <t xml:space="preserve">    C b.l.-cb </t>
  </si>
  <si>
    <t xml:space="preserve">    C viscous </t>
  </si>
  <si>
    <t xml:space="preserve">     C residu </t>
  </si>
  <si>
    <t xml:space="preserve">      C total </t>
  </si>
  <si>
    <t xml:space="preserve">       C trip </t>
  </si>
  <si>
    <t xml:space="preserve"> Resistance-coefficient based on wetted area</t>
  </si>
  <si>
    <t>C residu test</t>
  </si>
  <si>
    <t>weight scaled to full size</t>
  </si>
  <si>
    <t>immersed volume not to scale because of higher density of seawater</t>
  </si>
  <si>
    <t xml:space="preserve"> Resistance values calculated with UliTank 3.3</t>
  </si>
  <si>
    <t xml:space="preserve"> Pitchangle (bow down is negative) and leeway in degrees</t>
  </si>
  <si>
    <t xml:space="preserve">         Fside</t>
  </si>
  <si>
    <t xml:space="preserve">FN        </t>
  </si>
  <si>
    <t>Fside</t>
  </si>
  <si>
    <t>Rtotal</t>
  </si>
  <si>
    <t>Fside-test</t>
  </si>
  <si>
    <t xml:space="preserve"> no valid appendages defined</t>
  </si>
  <si>
    <t xml:space="preserve"> computation for bare hull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</si>
</sst>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"/>
    <numFmt numFmtId="165" formatCode="0.000"/>
    <numFmt numFmtId="166" formatCode="0.00000"/>
    <numFmt numFmtId="167" formatCode="0.0"/>
    <numFmt numFmtId="168" formatCode="#,##0.000"/>
    <numFmt numFmtId="169" formatCode="0.000000"/>
    <numFmt numFmtId="170" formatCode="#,##0.0"/>
    <numFmt numFmtId="171" formatCode="0.0%"/>
  </numFmts>
  <fonts count="15" x14ac:knownFonts="1">
    <font>
      <sz val="11"/>
      <color theme="1"/>
      <name val="Calibri"/>
      <family val="2"/>
      <scheme val="minor"/>
    </font>
    <font>
      <sz val="11"/>
      <color indexed="9"/>
      <name val="Calibri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2">
    <xf numFmtId="0" fontId="0" fillId="0" borderId="0"/>
    <xf numFmtId="0" fontId="1" fillId="0" borderId="0" applyFill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1" fillId="0" borderId="0" applyFill="0" applyProtection="0"/>
    <xf numFmtId="0" fontId="4" fillId="0" borderId="0" applyFill="0" applyProtection="0"/>
    <xf numFmtId="0" fontId="4" fillId="0" borderId="0" applyFill="0" applyProtection="0"/>
    <xf numFmtId="0" fontId="4" fillId="0" borderId="0" applyFill="0" applyProtection="0"/>
    <xf numFmtId="0" fontId="2" fillId="0" borderId="0"/>
    <xf numFmtId="0" fontId="4" fillId="0" borderId="0" applyFill="0" applyProtection="0"/>
    <xf numFmtId="0" fontId="10" fillId="0" borderId="0"/>
    <xf numFmtId="0" fontId="1" fillId="0" borderId="0" applyFill="0" applyProtection="0"/>
    <xf numFmtId="0" fontId="1" fillId="0" borderId="0" applyFill="0" applyProtection="0"/>
    <xf numFmtId="0" fontId="1" fillId="0" borderId="0" applyFill="0" applyProtection="0"/>
    <xf numFmtId="0" fontId="1" fillId="0" borderId="0" applyFill="0" applyProtection="0"/>
  </cellStyleXfs>
  <cellXfs count="73">
    <xf numFmtId="0" fontId="0" fillId="0" borderId="0" xfId="0"/>
    <xf numFmtId="164" fontId="0" fillId="0" borderId="0" xfId="0" applyNumberFormat="1"/>
    <xf numFmtId="11" fontId="0" fillId="0" borderId="0" xfId="0" applyNumberFormat="1"/>
    <xf numFmtId="0" fontId="3" fillId="0" borderId="0" xfId="0" applyFont="1"/>
    <xf numFmtId="0" fontId="6" fillId="0" borderId="0" xfId="0" applyFont="1"/>
    <xf numFmtId="0" fontId="0" fillId="0" borderId="0" xfId="0" applyFont="1"/>
    <xf numFmtId="0" fontId="7" fillId="0" borderId="0" xfId="21" applyFont="1" applyFill="1" applyProtection="1"/>
    <xf numFmtId="166" fontId="7" fillId="0" borderId="0" xfId="21" applyNumberFormat="1" applyFont="1" applyFill="1" applyProtection="1"/>
    <xf numFmtId="2" fontId="7" fillId="0" borderId="0" xfId="21" applyNumberFormat="1" applyFont="1" applyFill="1" applyProtection="1"/>
    <xf numFmtId="168" fontId="7" fillId="0" borderId="0" xfId="21" applyNumberFormat="1" applyFont="1" applyFill="1" applyProtection="1"/>
    <xf numFmtId="0" fontId="7" fillId="0" borderId="0" xfId="22" applyFont="1"/>
    <xf numFmtId="1" fontId="7" fillId="0" borderId="0" xfId="21" applyNumberFormat="1" applyFont="1" applyFill="1" applyProtection="1"/>
    <xf numFmtId="1" fontId="7" fillId="0" borderId="0" xfId="21" applyNumberFormat="1" applyFont="1" applyFill="1" applyAlignment="1" applyProtection="1">
      <alignment horizontal="right"/>
    </xf>
    <xf numFmtId="11" fontId="0" fillId="0" borderId="0" xfId="0" applyNumberFormat="1" applyFont="1"/>
    <xf numFmtId="166" fontId="7" fillId="0" borderId="0" xfId="21" applyNumberFormat="1" applyFont="1"/>
    <xf numFmtId="166" fontId="0" fillId="0" borderId="0" xfId="0" applyNumberFormat="1" applyFont="1"/>
    <xf numFmtId="2" fontId="0" fillId="0" borderId="0" xfId="0" applyNumberFormat="1" applyFont="1"/>
    <xf numFmtId="0" fontId="7" fillId="0" borderId="0" xfId="1" applyFont="1"/>
    <xf numFmtId="1" fontId="8" fillId="0" borderId="0" xfId="0" applyNumberFormat="1" applyFont="1"/>
    <xf numFmtId="0" fontId="7" fillId="0" borderId="0" xfId="1" applyFont="1" applyFill="1" applyProtection="1"/>
    <xf numFmtId="164" fontId="7" fillId="0" borderId="0" xfId="1" applyNumberFormat="1" applyFont="1" applyFill="1" applyProtection="1"/>
    <xf numFmtId="164" fontId="8" fillId="0" borderId="0" xfId="0" applyNumberFormat="1" applyFont="1"/>
    <xf numFmtId="167" fontId="8" fillId="0" borderId="0" xfId="0" applyNumberFormat="1" applyFont="1"/>
    <xf numFmtId="0" fontId="8" fillId="0" borderId="0" xfId="0" applyFont="1"/>
    <xf numFmtId="2" fontId="8" fillId="0" borderId="0" xfId="0" applyNumberFormat="1" applyFont="1"/>
    <xf numFmtId="164" fontId="0" fillId="0" borderId="0" xfId="0" applyNumberFormat="1" applyFont="1"/>
    <xf numFmtId="165" fontId="8" fillId="0" borderId="0" xfId="0" applyNumberFormat="1" applyFont="1"/>
    <xf numFmtId="166" fontId="8" fillId="0" borderId="0" xfId="0" applyNumberFormat="1" applyFont="1"/>
    <xf numFmtId="0" fontId="0" fillId="16" borderId="0" xfId="0" applyFont="1" applyFill="1"/>
    <xf numFmtId="166" fontId="7" fillId="0" borderId="0" xfId="1" applyNumberFormat="1" applyFont="1" applyFill="1" applyProtection="1"/>
    <xf numFmtId="0" fontId="9" fillId="0" borderId="0" xfId="0" applyFont="1"/>
    <xf numFmtId="0" fontId="7" fillId="0" borderId="0" xfId="23" applyFont="1"/>
    <xf numFmtId="0" fontId="7" fillId="0" borderId="0" xfId="24" applyFont="1" applyFill="1" applyAlignment="1" applyProtection="1">
      <alignment horizontal="right"/>
    </xf>
    <xf numFmtId="0" fontId="7" fillId="0" borderId="0" xfId="24" applyFont="1"/>
    <xf numFmtId="165" fontId="0" fillId="0" borderId="0" xfId="0" applyNumberFormat="1" applyFont="1"/>
    <xf numFmtId="165" fontId="7" fillId="0" borderId="0" xfId="25" applyNumberFormat="1" applyFont="1"/>
    <xf numFmtId="165" fontId="7" fillId="0" borderId="0" xfId="26" applyNumberFormat="1" applyFont="1" applyFill="1" applyProtection="1"/>
    <xf numFmtId="169" fontId="7" fillId="0" borderId="0" xfId="26" applyNumberFormat="1" applyFont="1" applyFill="1" applyProtection="1"/>
    <xf numFmtId="165" fontId="0" fillId="0" borderId="0" xfId="0" applyNumberFormat="1"/>
    <xf numFmtId="167" fontId="0" fillId="0" borderId="0" xfId="0" applyNumberFormat="1"/>
    <xf numFmtId="1" fontId="0" fillId="0" borderId="0" xfId="0" applyNumberFormat="1"/>
    <xf numFmtId="0" fontId="11" fillId="0" borderId="0" xfId="0" applyFont="1"/>
    <xf numFmtId="0" fontId="12" fillId="0" borderId="0" xfId="0" applyFont="1"/>
    <xf numFmtId="0" fontId="13" fillId="0" borderId="0" xfId="21" applyFont="1" applyFill="1" applyProtection="1"/>
    <xf numFmtId="165" fontId="13" fillId="0" borderId="0" xfId="29" applyNumberFormat="1" applyFont="1" applyFill="1" applyProtection="1"/>
    <xf numFmtId="167" fontId="13" fillId="0" borderId="0" xfId="29" applyNumberFormat="1" applyFont="1"/>
    <xf numFmtId="170" fontId="13" fillId="0" borderId="0" xfId="29" applyNumberFormat="1" applyFont="1" applyFill="1" applyProtection="1"/>
    <xf numFmtId="2" fontId="13" fillId="0" borderId="0" xfId="29" applyNumberFormat="1" applyFont="1"/>
    <xf numFmtId="166" fontId="13" fillId="0" borderId="0" xfId="29" applyNumberFormat="1" applyFont="1"/>
    <xf numFmtId="165" fontId="13" fillId="0" borderId="0" xfId="29" applyNumberFormat="1" applyFont="1"/>
    <xf numFmtId="0" fontId="7" fillId="0" borderId="0" xfId="31" applyFont="1"/>
    <xf numFmtId="166" fontId="7" fillId="0" borderId="0" xfId="31" applyNumberFormat="1" applyFont="1"/>
    <xf numFmtId="165" fontId="7" fillId="0" borderId="0" xfId="21" applyNumberFormat="1" applyFont="1" applyFill="1" applyProtection="1"/>
    <xf numFmtId="167" fontId="7" fillId="0" borderId="0" xfId="21" applyNumberFormat="1" applyFont="1" applyFill="1" applyAlignment="1" applyProtection="1">
      <alignment horizontal="right"/>
    </xf>
    <xf numFmtId="167" fontId="7" fillId="0" borderId="0" xfId="21" applyNumberFormat="1" applyFont="1"/>
    <xf numFmtId="2" fontId="7" fillId="0" borderId="0" xfId="21" applyNumberFormat="1" applyFont="1"/>
    <xf numFmtId="166" fontId="7" fillId="0" borderId="0" xfId="28" applyNumberFormat="1" applyFont="1"/>
    <xf numFmtId="166" fontId="7" fillId="0" borderId="0" xfId="28" applyNumberFormat="1" applyFont="1" applyFill="1" applyProtection="1"/>
    <xf numFmtId="165" fontId="8" fillId="0" borderId="0" xfId="27" applyNumberFormat="1" applyFont="1"/>
    <xf numFmtId="171" fontId="0" fillId="0" borderId="0" xfId="0" applyNumberFormat="1" applyFont="1"/>
    <xf numFmtId="0" fontId="2" fillId="0" borderId="0" xfId="1" applyFont="1" applyFill="1" applyProtection="1"/>
    <xf numFmtId="2" fontId="0" fillId="0" borderId="0" xfId="0" applyNumberFormat="1"/>
    <xf numFmtId="0" fontId="0" fillId="0" borderId="0" xfId="0" applyFont="1" applyAlignment="1">
      <alignment horizontal="right"/>
    </xf>
    <xf numFmtId="0" fontId="7" fillId="0" borderId="0" xfId="30" applyFont="1"/>
    <xf numFmtId="167" fontId="0" fillId="0" borderId="0" xfId="0" applyNumberFormat="1" applyFont="1"/>
    <xf numFmtId="171" fontId="0" fillId="0" borderId="0" xfId="0" applyNumberFormat="1"/>
    <xf numFmtId="10" fontId="0" fillId="0" borderId="0" xfId="0" applyNumberFormat="1"/>
    <xf numFmtId="164" fontId="14" fillId="0" borderId="0" xfId="0" applyNumberFormat="1" applyFont="1"/>
    <xf numFmtId="164" fontId="1" fillId="0" borderId="0" xfId="31" applyNumberFormat="1" applyFill="1" applyProtection="1"/>
    <xf numFmtId="2" fontId="13" fillId="0" borderId="0" xfId="1" applyNumberFormat="1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32">
    <cellStyle name="20% - Akzent1" xfId="2" xr:uid="{0929F14A-A622-4A14-AFA1-314042027817}"/>
    <cellStyle name="20% - Akzent2" xfId="3" xr:uid="{27E946D1-8BEF-4FDD-B9F1-217C1B48DD66}"/>
    <cellStyle name="20% - Akzent3" xfId="4" xr:uid="{0241DB6C-2FED-4C71-8F5B-F4A99CD10C1D}"/>
    <cellStyle name="20% - Akzent4" xfId="5" xr:uid="{F94C8A91-9DBD-4400-8E19-5AD398BC0D97}"/>
    <cellStyle name="20% - Akzent5" xfId="6" xr:uid="{F47CE420-0C34-40CC-85D0-22FAF1BEB7C1}"/>
    <cellStyle name="20% - Akzent6" xfId="7" xr:uid="{B5446A92-F10A-4D7E-8DF0-1B64233E8341}"/>
    <cellStyle name="40% - Akzent1" xfId="8" xr:uid="{DB4005A3-79F1-46E7-8F20-A472DD14E28E}"/>
    <cellStyle name="40% - Akzent2" xfId="9" xr:uid="{8A0BDF5D-C149-48DD-B319-8D4D64840929}"/>
    <cellStyle name="40% - Akzent3" xfId="10" xr:uid="{5258243A-65E3-4F1F-9635-4D2D1616C899}"/>
    <cellStyle name="40% - Akzent4" xfId="11" xr:uid="{2C1B2B19-7238-4C28-8D59-CEE5782C9203}"/>
    <cellStyle name="40% - Akzent5" xfId="12" xr:uid="{A0277EBD-E41B-46DF-9423-0ACC58343C44}"/>
    <cellStyle name="40% - Akzent6" xfId="13" xr:uid="{DC277845-7540-4695-A3AD-103B9D943944}"/>
    <cellStyle name="60% - Akzent1" xfId="14" xr:uid="{2A828A9C-8D5B-459C-AAD2-36A0A8146736}"/>
    <cellStyle name="60% - Akzent2" xfId="15" xr:uid="{6330F654-9D0B-4CCF-B8E0-83259F28B56D}"/>
    <cellStyle name="60% - Akzent3" xfId="16" xr:uid="{EC5D0C5B-F45B-4F57-82CF-E86ACC5C906B}"/>
    <cellStyle name="60% - Akzent4" xfId="17" xr:uid="{5571882A-56A8-43EF-BE32-7158F2EE7F29}"/>
    <cellStyle name="60% - Akzent5" xfId="18" xr:uid="{E1A2EC5B-AD70-4071-ACA3-F93F18EA79B4}"/>
    <cellStyle name="60% - Akzent6" xfId="19" xr:uid="{65350407-FBD0-4EE9-BCCC-DA407BBA60BF}"/>
    <cellStyle name="Normal 2" xfId="20" xr:uid="{D657F8B2-D051-4E29-9292-E2B9406AC224}"/>
    <cellStyle name="Standard" xfId="0" builtinId="0"/>
    <cellStyle name="Standard_AUS 94" xfId="27" xr:uid="{2AB7F979-FF67-48A8-9042-BC7EDE854D06}"/>
    <cellStyle name="Standard_dsh" xfId="28" xr:uid="{7EAFA393-B567-4439-9EDE-E66755502252}"/>
    <cellStyle name="Standard_DSYHS_measurement_modelscale bare hull" xfId="1" xr:uid="{B8191B89-A092-421E-BF06-E70EF8C93024}"/>
    <cellStyle name="Standard_DSYHS_measurement_modelscale bare hull_Tabelle1" xfId="24" xr:uid="{680E3AA3-438D-444B-ADFB-F8871C7CC309}"/>
    <cellStyle name="Standard_DSYHS_measurement_modelscale bare hull_WLP" xfId="26" xr:uid="{D9FF12A4-DD18-42E7-A066-533EA449A1E2}"/>
    <cellStyle name="Standard_ghs" xfId="29" xr:uid="{961E1A3E-0B93-49B0-8E8B-DB8BC9CF7EA0}"/>
    <cellStyle name="Standard_Rohdaten" xfId="25" xr:uid="{B4F82E73-DA31-4E7E-8154-2290984F10C7}"/>
    <cellStyle name="Standard_Sysser#1" xfId="22" xr:uid="{6D2CF84C-A1EA-4E39-9DAD-BC0688ED0F3A}"/>
    <cellStyle name="Standard_Sysser#1_1" xfId="30" xr:uid="{39C0DDFF-9EE1-43A0-A82A-4ED49A8DCC57}"/>
    <cellStyle name="Standard_Tabelle1" xfId="21" xr:uid="{CED27DB5-7D20-470F-8AA7-4BA19AF5ED2B}"/>
    <cellStyle name="Standard_Tabelle1_1" xfId="23" xr:uid="{144B3727-3C80-475B-A8B6-38DF0CB4D424}"/>
    <cellStyle name="Standard_WLP" xfId="31" xr:uid="{04D6CA91-8712-4359-B1B0-BBE9F24A23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Bare hull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'Sysser#1'!$C$115</c:f>
              <c:strCache>
                <c:ptCount val="1"/>
                <c:pt idx="0">
                  <c:v>   DA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'Sysser#1'!$A$116:$A$126</c:f>
              <c:numCache>
                <c:formatCode>General</c:formatCode>
                <c:ptCount val="11"/>
                <c:pt idx="0">
                  <c:v>0.1002468</c:v>
                </c:pt>
                <c:pt idx="1">
                  <c:v>0.1503757</c:v>
                </c:pt>
                <c:pt idx="2">
                  <c:v>0.20051389999999999</c:v>
                </c:pt>
                <c:pt idx="3">
                  <c:v>0.25066339999999998</c:v>
                </c:pt>
                <c:pt idx="4">
                  <c:v>0.30108289999999999</c:v>
                </c:pt>
                <c:pt idx="5">
                  <c:v>0.3512748</c:v>
                </c:pt>
                <c:pt idx="6">
                  <c:v>0.40153860000000002</c:v>
                </c:pt>
                <c:pt idx="7">
                  <c:v>0.45200109999999999</c:v>
                </c:pt>
                <c:pt idx="8">
                  <c:v>0.5029671</c:v>
                </c:pt>
                <c:pt idx="9">
                  <c:v>0.55462100000000003</c:v>
                </c:pt>
                <c:pt idx="10">
                  <c:v>0.6065758</c:v>
                </c:pt>
              </c:numCache>
            </c:numRef>
          </c:xVal>
          <c:yVal>
            <c:numRef>
              <c:f>'Sysser#1'!$C$116:$C$126</c:f>
              <c:numCache>
                <c:formatCode>0.00E+00</c:formatCode>
                <c:ptCount val="11"/>
                <c:pt idx="0">
                  <c:v>3.1561480000000001E-3</c:v>
                </c:pt>
                <c:pt idx="1">
                  <c:v>3.1899070000000001E-3</c:v>
                </c:pt>
                <c:pt idx="2">
                  <c:v>3.0378409999999999E-3</c:v>
                </c:pt>
                <c:pt idx="3">
                  <c:v>3.0614409999999998E-3</c:v>
                </c:pt>
                <c:pt idx="4">
                  <c:v>2.9723950000000001E-3</c:v>
                </c:pt>
                <c:pt idx="5">
                  <c:v>2.8682999999999998E-3</c:v>
                </c:pt>
                <c:pt idx="6">
                  <c:v>2.8180869999999999E-3</c:v>
                </c:pt>
                <c:pt idx="7">
                  <c:v>2.8402689999999999E-3</c:v>
                </c:pt>
                <c:pt idx="8">
                  <c:v>2.9891900000000001E-3</c:v>
                </c:pt>
                <c:pt idx="9">
                  <c:v>3.3425439999999998E-3</c:v>
                </c:pt>
                <c:pt idx="10">
                  <c:v>3.6559829999999998E-3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00-4771-A930-E7FDD46898CC}"/>
            </c:ext>
          </c:extLst>
        </c:ser>
        <c:ser>
          <c:idx val="2"/>
          <c:order val="1"/>
          <c:tx>
            <c:strRef>
              <c:f>'Sysser#1'!$D$115</c:f>
              <c:strCache>
                <c:ptCount val="1"/>
                <c:pt idx="0">
                  <c:v>    DA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'Sysser#1'!$A$116:$A$126</c:f>
              <c:numCache>
                <c:formatCode>General</c:formatCode>
                <c:ptCount val="11"/>
                <c:pt idx="0">
                  <c:v>0.1002468</c:v>
                </c:pt>
                <c:pt idx="1">
                  <c:v>0.1503757</c:v>
                </c:pt>
                <c:pt idx="2">
                  <c:v>0.20051389999999999</c:v>
                </c:pt>
                <c:pt idx="3">
                  <c:v>0.25066339999999998</c:v>
                </c:pt>
                <c:pt idx="4">
                  <c:v>0.30108289999999999</c:v>
                </c:pt>
                <c:pt idx="5">
                  <c:v>0.3512748</c:v>
                </c:pt>
                <c:pt idx="6">
                  <c:v>0.40153860000000002</c:v>
                </c:pt>
                <c:pt idx="7">
                  <c:v>0.45200109999999999</c:v>
                </c:pt>
                <c:pt idx="8">
                  <c:v>0.5029671</c:v>
                </c:pt>
                <c:pt idx="9">
                  <c:v>0.55462100000000003</c:v>
                </c:pt>
                <c:pt idx="10">
                  <c:v>0.6065758</c:v>
                </c:pt>
              </c:numCache>
            </c:numRef>
          </c:xVal>
          <c:yVal>
            <c:numRef>
              <c:f>'Sysser#1'!$D$116:$D$126</c:f>
              <c:numCache>
                <c:formatCode>0.00E+00</c:formatCode>
                <c:ptCount val="11"/>
                <c:pt idx="0">
                  <c:v>2.0680429999999999E-4</c:v>
                </c:pt>
                <c:pt idx="1">
                  <c:v>3.0223290000000002E-4</c:v>
                </c:pt>
                <c:pt idx="2">
                  <c:v>4.6428339999999999E-4</c:v>
                </c:pt>
                <c:pt idx="3">
                  <c:v>8.1745839999999999E-4</c:v>
                </c:pt>
                <c:pt idx="4">
                  <c:v>1.3261729999999999E-3</c:v>
                </c:pt>
                <c:pt idx="5">
                  <c:v>2.307917E-3</c:v>
                </c:pt>
                <c:pt idx="6">
                  <c:v>5.3037730000000003E-3</c:v>
                </c:pt>
                <c:pt idx="7">
                  <c:v>1.0260729999999999E-2</c:v>
                </c:pt>
                <c:pt idx="8">
                  <c:v>1.460181E-2</c:v>
                </c:pt>
                <c:pt idx="9">
                  <c:v>1.631084E-2</c:v>
                </c:pt>
                <c:pt idx="10">
                  <c:v>1.535445E-2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00-4771-A930-E7FDD46898CC}"/>
            </c:ext>
          </c:extLst>
        </c:ser>
        <c:ser>
          <c:idx val="3"/>
          <c:order val="2"/>
          <c:tx>
            <c:strRef>
              <c:f>'Sysser#1'!$E$115</c:f>
              <c:strCache>
                <c:ptCount val="1"/>
                <c:pt idx="0">
                  <c:v>     DA total </c:v>
                </c:pt>
              </c:strCache>
            </c:strRef>
          </c:tx>
          <c:spPr>
            <a:ln w="15875" cap="rnd">
              <a:solidFill>
                <a:srgbClr val="00B050"/>
              </a:solidFill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'Sysser#1'!$A$116:$A$126</c:f>
              <c:numCache>
                <c:formatCode>General</c:formatCode>
                <c:ptCount val="11"/>
                <c:pt idx="0">
                  <c:v>0.1002468</c:v>
                </c:pt>
                <c:pt idx="1">
                  <c:v>0.1503757</c:v>
                </c:pt>
                <c:pt idx="2">
                  <c:v>0.20051389999999999</c:v>
                </c:pt>
                <c:pt idx="3">
                  <c:v>0.25066339999999998</c:v>
                </c:pt>
                <c:pt idx="4">
                  <c:v>0.30108289999999999</c:v>
                </c:pt>
                <c:pt idx="5">
                  <c:v>0.3512748</c:v>
                </c:pt>
                <c:pt idx="6">
                  <c:v>0.40153860000000002</c:v>
                </c:pt>
                <c:pt idx="7">
                  <c:v>0.45200109999999999</c:v>
                </c:pt>
                <c:pt idx="8">
                  <c:v>0.5029671</c:v>
                </c:pt>
                <c:pt idx="9">
                  <c:v>0.55462100000000003</c:v>
                </c:pt>
                <c:pt idx="10">
                  <c:v>0.6065758</c:v>
                </c:pt>
              </c:numCache>
            </c:numRef>
          </c:xVal>
          <c:yVal>
            <c:numRef>
              <c:f>'Sysser#1'!$E$116:$E$126</c:f>
              <c:numCache>
                <c:formatCode>0.00E+00</c:formatCode>
                <c:ptCount val="11"/>
                <c:pt idx="0">
                  <c:v>3.3629520000000002E-3</c:v>
                </c:pt>
                <c:pt idx="1">
                  <c:v>3.4921399999999999E-3</c:v>
                </c:pt>
                <c:pt idx="2">
                  <c:v>3.502125E-3</c:v>
                </c:pt>
                <c:pt idx="3">
                  <c:v>3.8788989999999999E-3</c:v>
                </c:pt>
                <c:pt idx="4">
                  <c:v>4.298568E-3</c:v>
                </c:pt>
                <c:pt idx="5">
                  <c:v>5.1762170000000003E-3</c:v>
                </c:pt>
                <c:pt idx="6">
                  <c:v>8.1218599999999998E-3</c:v>
                </c:pt>
                <c:pt idx="7">
                  <c:v>1.310099E-2</c:v>
                </c:pt>
                <c:pt idx="8">
                  <c:v>1.7590999999999999E-2</c:v>
                </c:pt>
                <c:pt idx="9">
                  <c:v>1.965339E-2</c:v>
                </c:pt>
                <c:pt idx="10">
                  <c:v>1.9010429999999998E-2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00-4771-A930-E7FDD46898CC}"/>
            </c:ext>
          </c:extLst>
        </c:ser>
        <c:ser>
          <c:idx val="4"/>
          <c:order val="3"/>
          <c:tx>
            <c:strRef>
              <c:f>'Sysser#1'!$F$115</c:f>
              <c:strCache>
                <c:ptCount val="1"/>
                <c:pt idx="0">
                  <c:v>      DA trip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'Sysser#1'!$A$116:$A$126</c:f>
              <c:numCache>
                <c:formatCode>General</c:formatCode>
                <c:ptCount val="11"/>
                <c:pt idx="0">
                  <c:v>0.1002468</c:v>
                </c:pt>
                <c:pt idx="1">
                  <c:v>0.1503757</c:v>
                </c:pt>
                <c:pt idx="2">
                  <c:v>0.20051389999999999</c:v>
                </c:pt>
                <c:pt idx="3">
                  <c:v>0.25066339999999998</c:v>
                </c:pt>
                <c:pt idx="4">
                  <c:v>0.30108289999999999</c:v>
                </c:pt>
                <c:pt idx="5">
                  <c:v>0.3512748</c:v>
                </c:pt>
                <c:pt idx="6">
                  <c:v>0.40153860000000002</c:v>
                </c:pt>
                <c:pt idx="7">
                  <c:v>0.45200109999999999</c:v>
                </c:pt>
                <c:pt idx="8">
                  <c:v>0.5029671</c:v>
                </c:pt>
                <c:pt idx="9">
                  <c:v>0.55462100000000003</c:v>
                </c:pt>
                <c:pt idx="10">
                  <c:v>0.6065758</c:v>
                </c:pt>
              </c:numCache>
            </c:numRef>
          </c:xVal>
          <c:yVal>
            <c:numRef>
              <c:f>'Sysser#1'!$F$116:$F$126</c:f>
              <c:numCache>
                <c:formatCode>0.00E+00</c:formatCode>
                <c:ptCount val="11"/>
                <c:pt idx="0">
                  <c:v>1.3804959999999999E-4</c:v>
                </c:pt>
                <c:pt idx="1">
                  <c:v>1.3812890000000001E-4</c:v>
                </c:pt>
                <c:pt idx="2">
                  <c:v>1.3823740000000001E-4</c:v>
                </c:pt>
                <c:pt idx="3">
                  <c:v>1.3878990000000001E-4</c:v>
                </c:pt>
                <c:pt idx="4">
                  <c:v>1.3949350000000001E-4</c:v>
                </c:pt>
                <c:pt idx="5">
                  <c:v>1.3953850000000001E-4</c:v>
                </c:pt>
                <c:pt idx="6">
                  <c:v>1.4259879999999999E-4</c:v>
                </c:pt>
                <c:pt idx="7">
                  <c:v>1.4771369999999999E-4</c:v>
                </c:pt>
                <c:pt idx="8">
                  <c:v>1.525071E-4</c:v>
                </c:pt>
                <c:pt idx="9">
                  <c:v>1.5531869999999999E-4</c:v>
                </c:pt>
                <c:pt idx="10">
                  <c:v>1.562198E-4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00-4771-A930-E7FDD46898CC}"/>
            </c:ext>
          </c:extLst>
        </c:ser>
        <c:ser>
          <c:idx val="0"/>
          <c:order val="4"/>
          <c:tx>
            <c:strRef>
              <c:f>'Sysser#1'!$I$115</c:f>
              <c:strCache>
                <c:ptCount val="1"/>
                <c:pt idx="0">
                  <c:v>DA test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'Sysser#1'!$A$116:$A$126</c:f>
              <c:numCache>
                <c:formatCode>General</c:formatCode>
                <c:ptCount val="11"/>
                <c:pt idx="0">
                  <c:v>0.1002468</c:v>
                </c:pt>
                <c:pt idx="1">
                  <c:v>0.1503757</c:v>
                </c:pt>
                <c:pt idx="2">
                  <c:v>0.20051389999999999</c:v>
                </c:pt>
                <c:pt idx="3">
                  <c:v>0.25066339999999998</c:v>
                </c:pt>
                <c:pt idx="4">
                  <c:v>0.30108289999999999</c:v>
                </c:pt>
                <c:pt idx="5">
                  <c:v>0.3512748</c:v>
                </c:pt>
                <c:pt idx="6">
                  <c:v>0.40153860000000002</c:v>
                </c:pt>
                <c:pt idx="7">
                  <c:v>0.45200109999999999</c:v>
                </c:pt>
                <c:pt idx="8">
                  <c:v>0.5029671</c:v>
                </c:pt>
                <c:pt idx="9">
                  <c:v>0.55462100000000003</c:v>
                </c:pt>
                <c:pt idx="10">
                  <c:v>0.6065758</c:v>
                </c:pt>
              </c:numCache>
            </c:numRef>
          </c:xVal>
          <c:yVal>
            <c:numRef>
              <c:f>'Sysser#1'!$I$116:$I$126</c:f>
              <c:numCache>
                <c:formatCode>0.00000</c:formatCode>
                <c:ptCount val="11"/>
                <c:pt idx="0">
                  <c:v>3.2576916999999999E-3</c:v>
                </c:pt>
                <c:pt idx="1">
                  <c:v>3.4610208999999999E-3</c:v>
                </c:pt>
                <c:pt idx="2">
                  <c:v>3.5003385000000001E-3</c:v>
                </c:pt>
                <c:pt idx="3">
                  <c:v>3.8089928E-3</c:v>
                </c:pt>
                <c:pt idx="4">
                  <c:v>4.2295270999999999E-3</c:v>
                </c:pt>
                <c:pt idx="5">
                  <c:v>4.8914183000000003E-3</c:v>
                </c:pt>
                <c:pt idx="6">
                  <c:v>7.7166034999999996E-3</c:v>
                </c:pt>
                <c:pt idx="7">
                  <c:v>1.2084008E-2</c:v>
                </c:pt>
                <c:pt idx="8">
                  <c:v>1.6484443500000001E-2</c:v>
                </c:pt>
                <c:pt idx="9">
                  <c:v>1.8545896199999998E-2</c:v>
                </c:pt>
                <c:pt idx="10">
                  <c:v>1.7841824400000001E-2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E00-4771-A930-E7FDD4689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101680"/>
        <c:axId val="533102008"/>
      </c:scatterChart>
      <c:valAx>
        <c:axId val="53310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102008"/>
        <c:crosses val="autoZero"/>
        <c:crossBetween val="midCat"/>
      </c:valAx>
      <c:valAx>
        <c:axId val="53310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10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Heel 15 degr.</a:t>
            </a:r>
          </a:p>
        </c:rich>
      </c:tx>
      <c:layout>
        <c:manualLayout>
          <c:xMode val="edge"/>
          <c:yMode val="edge"/>
          <c:x val="0.4248721399730821"/>
          <c:y val="4.317143478733818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'USSSAIL#5'!$K$174:$K$180</c:f>
              <c:numCache>
                <c:formatCode>General</c:formatCode>
                <c:ptCount val="7"/>
                <c:pt idx="0">
                  <c:v>6.0000000000000001E-3</c:v>
                </c:pt>
                <c:pt idx="1">
                  <c:v>1.0044</c:v>
                </c:pt>
                <c:pt idx="2">
                  <c:v>2.0028000000000001</c:v>
                </c:pt>
                <c:pt idx="3">
                  <c:v>3.0007000000000001</c:v>
                </c:pt>
                <c:pt idx="4">
                  <c:v>3.9983</c:v>
                </c:pt>
                <c:pt idx="5">
                  <c:v>4.9958999999999998</c:v>
                </c:pt>
                <c:pt idx="6">
                  <c:v>5.9936999999999996</c:v>
                </c:pt>
              </c:numCache>
            </c:numRef>
          </c:xVal>
          <c:yVal>
            <c:numRef>
              <c:f>'USSSAIL#5'!$M$174:$M$180</c:f>
              <c:numCache>
                <c:formatCode>0.00</c:formatCode>
                <c:ptCount val="7"/>
                <c:pt idx="0">
                  <c:v>-12.36</c:v>
                </c:pt>
                <c:pt idx="1">
                  <c:v>146.76</c:v>
                </c:pt>
                <c:pt idx="2">
                  <c:v>335.53</c:v>
                </c:pt>
                <c:pt idx="3">
                  <c:v>518.91999999999996</c:v>
                </c:pt>
                <c:pt idx="4">
                  <c:v>699.49</c:v>
                </c:pt>
                <c:pt idx="5">
                  <c:v>887.07</c:v>
                </c:pt>
                <c:pt idx="6">
                  <c:v>1060.6099999999999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55-456F-A81A-D678A54F73D5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'USSSAIL#5'!$K$174:$K$180</c:f>
              <c:numCache>
                <c:formatCode>General</c:formatCode>
                <c:ptCount val="7"/>
                <c:pt idx="0">
                  <c:v>6.0000000000000001E-3</c:v>
                </c:pt>
                <c:pt idx="1">
                  <c:v>1.0044</c:v>
                </c:pt>
                <c:pt idx="2">
                  <c:v>2.0028000000000001</c:v>
                </c:pt>
                <c:pt idx="3">
                  <c:v>3.0007000000000001</c:v>
                </c:pt>
                <c:pt idx="4">
                  <c:v>3.9983</c:v>
                </c:pt>
                <c:pt idx="5">
                  <c:v>4.9958999999999998</c:v>
                </c:pt>
                <c:pt idx="6">
                  <c:v>5.9936999999999996</c:v>
                </c:pt>
              </c:numCache>
            </c:numRef>
          </c:xVal>
          <c:yVal>
            <c:numRef>
              <c:f>'USSSAIL#5'!$I$174:$I$180</c:f>
              <c:numCache>
                <c:formatCode>General</c:formatCode>
                <c:ptCount val="7"/>
                <c:pt idx="0">
                  <c:v>-16.350000000000001</c:v>
                </c:pt>
                <c:pt idx="1">
                  <c:v>158.84</c:v>
                </c:pt>
                <c:pt idx="2">
                  <c:v>335.84</c:v>
                </c:pt>
                <c:pt idx="3">
                  <c:v>514.47</c:v>
                </c:pt>
                <c:pt idx="4">
                  <c:v>694.58</c:v>
                </c:pt>
                <c:pt idx="5">
                  <c:v>873</c:v>
                </c:pt>
                <c:pt idx="6">
                  <c:v>1049.9100000000001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555-456F-A81A-D678A54F73D5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'USSSAIL#5'!$K$181:$K$187</c:f>
              <c:numCache>
                <c:formatCode>General</c:formatCode>
                <c:ptCount val="7"/>
                <c:pt idx="0">
                  <c:v>1.0699999999999999E-2</c:v>
                </c:pt>
                <c:pt idx="1">
                  <c:v>1.0088999999999999</c:v>
                </c:pt>
                <c:pt idx="2">
                  <c:v>2.0068999999999999</c:v>
                </c:pt>
                <c:pt idx="3">
                  <c:v>3.0041000000000002</c:v>
                </c:pt>
                <c:pt idx="4">
                  <c:v>4.0007999999999999</c:v>
                </c:pt>
                <c:pt idx="5">
                  <c:v>4.9977</c:v>
                </c:pt>
                <c:pt idx="6">
                  <c:v>5.9946999999999999</c:v>
                </c:pt>
              </c:numCache>
            </c:numRef>
          </c:xVal>
          <c:yVal>
            <c:numRef>
              <c:f>'USSSAIL#5'!$M$181:$M$187</c:f>
              <c:numCache>
                <c:formatCode>0.00</c:formatCode>
                <c:ptCount val="7"/>
                <c:pt idx="0">
                  <c:v>-1.96</c:v>
                </c:pt>
                <c:pt idx="1">
                  <c:v>282.88</c:v>
                </c:pt>
                <c:pt idx="2">
                  <c:v>599.03</c:v>
                </c:pt>
                <c:pt idx="3">
                  <c:v>896.19</c:v>
                </c:pt>
                <c:pt idx="4">
                  <c:v>1175.5899999999999</c:v>
                </c:pt>
                <c:pt idx="5">
                  <c:v>1486.49</c:v>
                </c:pt>
                <c:pt idx="6">
                  <c:v>1790.44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555-456F-A81A-D678A54F73D5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'USSSAIL#5'!$K$181:$K$187</c:f>
              <c:numCache>
                <c:formatCode>General</c:formatCode>
                <c:ptCount val="7"/>
                <c:pt idx="0">
                  <c:v>1.0699999999999999E-2</c:v>
                </c:pt>
                <c:pt idx="1">
                  <c:v>1.0088999999999999</c:v>
                </c:pt>
                <c:pt idx="2">
                  <c:v>2.0068999999999999</c:v>
                </c:pt>
                <c:pt idx="3">
                  <c:v>3.0041000000000002</c:v>
                </c:pt>
                <c:pt idx="4">
                  <c:v>4.0007999999999999</c:v>
                </c:pt>
                <c:pt idx="5">
                  <c:v>4.9977</c:v>
                </c:pt>
                <c:pt idx="6">
                  <c:v>5.9946999999999999</c:v>
                </c:pt>
              </c:numCache>
            </c:numRef>
          </c:xVal>
          <c:yVal>
            <c:numRef>
              <c:f>'USSSAIL#5'!$I$181:$I$187</c:f>
              <c:numCache>
                <c:formatCode>General</c:formatCode>
                <c:ptCount val="7"/>
                <c:pt idx="0">
                  <c:v>-31.61</c:v>
                </c:pt>
                <c:pt idx="1">
                  <c:v>262.93</c:v>
                </c:pt>
                <c:pt idx="2">
                  <c:v>561.20000000000005</c:v>
                </c:pt>
                <c:pt idx="3">
                  <c:v>859.91</c:v>
                </c:pt>
                <c:pt idx="4">
                  <c:v>1160.58</c:v>
                </c:pt>
                <c:pt idx="5">
                  <c:v>1458.64</c:v>
                </c:pt>
                <c:pt idx="6">
                  <c:v>1747.86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55-456F-A81A-D678A54F73D5}"/>
            </c:ext>
          </c:extLst>
        </c:ser>
        <c:ser>
          <c:idx val="4"/>
          <c:order val="4"/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'USSSAIL#5'!$K$188:$K$195</c:f>
              <c:numCache>
                <c:formatCode>General</c:formatCode>
                <c:ptCount val="8"/>
                <c:pt idx="0">
                  <c:v>1.4E-2</c:v>
                </c:pt>
                <c:pt idx="1">
                  <c:v>1.0114000000000001</c:v>
                </c:pt>
                <c:pt idx="2">
                  <c:v>2.0072000000000001</c:v>
                </c:pt>
                <c:pt idx="3">
                  <c:v>3.0030000000000001</c:v>
                </c:pt>
                <c:pt idx="4">
                  <c:v>3.0032999999999999</c:v>
                </c:pt>
                <c:pt idx="5">
                  <c:v>3.9984000000000002</c:v>
                </c:pt>
                <c:pt idx="6">
                  <c:v>4.9945000000000004</c:v>
                </c:pt>
                <c:pt idx="7">
                  <c:v>5.9908999999999999</c:v>
                </c:pt>
              </c:numCache>
            </c:numRef>
          </c:xVal>
          <c:yVal>
            <c:numRef>
              <c:f>'USSSAIL#5'!$M$188:$M$195</c:f>
              <c:numCache>
                <c:formatCode>0.00</c:formatCode>
                <c:ptCount val="8"/>
                <c:pt idx="0">
                  <c:v>5.16</c:v>
                </c:pt>
                <c:pt idx="1">
                  <c:v>452.07</c:v>
                </c:pt>
                <c:pt idx="2">
                  <c:v>929.31</c:v>
                </c:pt>
                <c:pt idx="3">
                  <c:v>1405.84</c:v>
                </c:pt>
                <c:pt idx="4">
                  <c:v>1386.23</c:v>
                </c:pt>
                <c:pt idx="5">
                  <c:v>1844.08</c:v>
                </c:pt>
                <c:pt idx="6">
                  <c:v>2320.09</c:v>
                </c:pt>
                <c:pt idx="7">
                  <c:v>2789.89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555-456F-A81A-D678A54F73D5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'USSSAIL#5'!$K$188:$K$195</c:f>
              <c:numCache>
                <c:formatCode>General</c:formatCode>
                <c:ptCount val="8"/>
                <c:pt idx="0">
                  <c:v>1.4E-2</c:v>
                </c:pt>
                <c:pt idx="1">
                  <c:v>1.0114000000000001</c:v>
                </c:pt>
                <c:pt idx="2">
                  <c:v>2.0072000000000001</c:v>
                </c:pt>
                <c:pt idx="3">
                  <c:v>3.0030000000000001</c:v>
                </c:pt>
                <c:pt idx="4">
                  <c:v>3.0032999999999999</c:v>
                </c:pt>
                <c:pt idx="5">
                  <c:v>3.9984000000000002</c:v>
                </c:pt>
                <c:pt idx="6">
                  <c:v>4.9945000000000004</c:v>
                </c:pt>
                <c:pt idx="7">
                  <c:v>5.9908999999999999</c:v>
                </c:pt>
              </c:numCache>
            </c:numRef>
          </c:xVal>
          <c:yVal>
            <c:numRef>
              <c:f>'USSSAIL#5'!$I$188:$I$195</c:f>
              <c:numCache>
                <c:formatCode>General</c:formatCode>
                <c:ptCount val="8"/>
                <c:pt idx="0">
                  <c:v>-34.18</c:v>
                </c:pt>
                <c:pt idx="1">
                  <c:v>411.09</c:v>
                </c:pt>
                <c:pt idx="2">
                  <c:v>872.2</c:v>
                </c:pt>
                <c:pt idx="3">
                  <c:v>1333.62</c:v>
                </c:pt>
                <c:pt idx="4">
                  <c:v>1330.58</c:v>
                </c:pt>
                <c:pt idx="5">
                  <c:v>1797.67</c:v>
                </c:pt>
                <c:pt idx="6">
                  <c:v>2258.9899999999998</c:v>
                </c:pt>
                <c:pt idx="7">
                  <c:v>2643.47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555-456F-A81A-D678A54F7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118144"/>
        <c:axId val="312119128"/>
      </c:scatterChart>
      <c:valAx>
        <c:axId val="31211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9128"/>
        <c:crosses val="autoZero"/>
        <c:crossBetween val="midCat"/>
      </c:valAx>
      <c:valAx>
        <c:axId val="312119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sideforce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Heel 25 degr.</a:t>
            </a:r>
          </a:p>
        </c:rich>
      </c:tx>
      <c:layout>
        <c:manualLayout>
          <c:xMode val="edge"/>
          <c:yMode val="edge"/>
          <c:x val="0.42846119336025118"/>
          <c:y val="5.283017821419735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'USSSAIL#5'!$K$196:$K$202</c:f>
              <c:numCache>
                <c:formatCode>General</c:formatCode>
                <c:ptCount val="7"/>
                <c:pt idx="0">
                  <c:v>8.6E-3</c:v>
                </c:pt>
                <c:pt idx="1">
                  <c:v>1.0071000000000001</c:v>
                </c:pt>
                <c:pt idx="2">
                  <c:v>2.0059999999999998</c:v>
                </c:pt>
                <c:pt idx="3">
                  <c:v>3.0049000000000001</c:v>
                </c:pt>
                <c:pt idx="4">
                  <c:v>4.0034999999999998</c:v>
                </c:pt>
                <c:pt idx="5">
                  <c:v>5.0019</c:v>
                </c:pt>
                <c:pt idx="6">
                  <c:v>6.0004</c:v>
                </c:pt>
              </c:numCache>
            </c:numRef>
          </c:xVal>
          <c:yVal>
            <c:numRef>
              <c:f>'USSSAIL#5'!$M$196:$M$202</c:f>
              <c:numCache>
                <c:formatCode>0.00</c:formatCode>
                <c:ptCount val="7"/>
                <c:pt idx="0">
                  <c:v>-57.97</c:v>
                </c:pt>
                <c:pt idx="1">
                  <c:v>91.36</c:v>
                </c:pt>
                <c:pt idx="2">
                  <c:v>232.44</c:v>
                </c:pt>
                <c:pt idx="3">
                  <c:v>379.68</c:v>
                </c:pt>
                <c:pt idx="4">
                  <c:v>525.16999999999996</c:v>
                </c:pt>
                <c:pt idx="5">
                  <c:v>675.34</c:v>
                </c:pt>
                <c:pt idx="6">
                  <c:v>823.95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61-479D-AA87-1E5492CC0961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'USSSAIL#5'!$K$196:$K$202</c:f>
              <c:numCache>
                <c:formatCode>General</c:formatCode>
                <c:ptCount val="7"/>
                <c:pt idx="0">
                  <c:v>8.6E-3</c:v>
                </c:pt>
                <c:pt idx="1">
                  <c:v>1.0071000000000001</c:v>
                </c:pt>
                <c:pt idx="2">
                  <c:v>2.0059999999999998</c:v>
                </c:pt>
                <c:pt idx="3">
                  <c:v>3.0049000000000001</c:v>
                </c:pt>
                <c:pt idx="4">
                  <c:v>4.0034999999999998</c:v>
                </c:pt>
                <c:pt idx="5">
                  <c:v>5.0019</c:v>
                </c:pt>
                <c:pt idx="6">
                  <c:v>6.0004</c:v>
                </c:pt>
              </c:numCache>
            </c:numRef>
          </c:xVal>
          <c:yVal>
            <c:numRef>
              <c:f>'USSSAIL#5'!$I$196:$I$202</c:f>
              <c:numCache>
                <c:formatCode>General</c:formatCode>
                <c:ptCount val="7"/>
                <c:pt idx="0">
                  <c:v>-57.12</c:v>
                </c:pt>
                <c:pt idx="1">
                  <c:v>83.47</c:v>
                </c:pt>
                <c:pt idx="2">
                  <c:v>226.39</c:v>
                </c:pt>
                <c:pt idx="3">
                  <c:v>370.82</c:v>
                </c:pt>
                <c:pt idx="4">
                  <c:v>515.30999999999995</c:v>
                </c:pt>
                <c:pt idx="5">
                  <c:v>662.47</c:v>
                </c:pt>
                <c:pt idx="6">
                  <c:v>810.94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61-479D-AA87-1E5492CC0961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'USSSAIL#5'!$K$203:$K$209</c:f>
              <c:numCache>
                <c:formatCode>General</c:formatCode>
                <c:ptCount val="7"/>
                <c:pt idx="0">
                  <c:v>1.61E-2</c:v>
                </c:pt>
                <c:pt idx="1">
                  <c:v>1.0143</c:v>
                </c:pt>
                <c:pt idx="2">
                  <c:v>2.0133999999999999</c:v>
                </c:pt>
                <c:pt idx="3">
                  <c:v>3.0121000000000002</c:v>
                </c:pt>
                <c:pt idx="4">
                  <c:v>4.0103</c:v>
                </c:pt>
                <c:pt idx="5">
                  <c:v>5.0083000000000002</c:v>
                </c:pt>
                <c:pt idx="6">
                  <c:v>6.0065</c:v>
                </c:pt>
              </c:numCache>
            </c:numRef>
          </c:xVal>
          <c:yVal>
            <c:numRef>
              <c:f>'USSSAIL#5'!$M$203:$M$209</c:f>
              <c:numCache>
                <c:formatCode>0.00</c:formatCode>
                <c:ptCount val="7"/>
                <c:pt idx="0">
                  <c:v>-81.34</c:v>
                </c:pt>
                <c:pt idx="1">
                  <c:v>158.12</c:v>
                </c:pt>
                <c:pt idx="2">
                  <c:v>382.31</c:v>
                </c:pt>
                <c:pt idx="3">
                  <c:v>625.47</c:v>
                </c:pt>
                <c:pt idx="4">
                  <c:v>859.15</c:v>
                </c:pt>
                <c:pt idx="5">
                  <c:v>1098.94</c:v>
                </c:pt>
                <c:pt idx="6">
                  <c:v>1331.35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E61-479D-AA87-1E5492CC096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'USSSAIL#5'!$K$203:$K$209</c:f>
              <c:numCache>
                <c:formatCode>General</c:formatCode>
                <c:ptCount val="7"/>
                <c:pt idx="0">
                  <c:v>1.61E-2</c:v>
                </c:pt>
                <c:pt idx="1">
                  <c:v>1.0143</c:v>
                </c:pt>
                <c:pt idx="2">
                  <c:v>2.0133999999999999</c:v>
                </c:pt>
                <c:pt idx="3">
                  <c:v>3.0121000000000002</c:v>
                </c:pt>
                <c:pt idx="4">
                  <c:v>4.0103</c:v>
                </c:pt>
                <c:pt idx="5">
                  <c:v>5.0083000000000002</c:v>
                </c:pt>
                <c:pt idx="6">
                  <c:v>6.0065</c:v>
                </c:pt>
              </c:numCache>
            </c:numRef>
          </c:xVal>
          <c:yVal>
            <c:numRef>
              <c:f>'USSSAIL#5'!$I$203:$I$209</c:f>
              <c:numCache>
                <c:formatCode>General</c:formatCode>
                <c:ptCount val="7"/>
                <c:pt idx="0">
                  <c:v>-95.91</c:v>
                </c:pt>
                <c:pt idx="1">
                  <c:v>141.47999999999999</c:v>
                </c:pt>
                <c:pt idx="2">
                  <c:v>381.94</c:v>
                </c:pt>
                <c:pt idx="3">
                  <c:v>624.39</c:v>
                </c:pt>
                <c:pt idx="4">
                  <c:v>868.92</c:v>
                </c:pt>
                <c:pt idx="5">
                  <c:v>1114.54</c:v>
                </c:pt>
                <c:pt idx="6">
                  <c:v>1360.82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61-479D-AA87-1E5492CC0961}"/>
            </c:ext>
          </c:extLst>
        </c:ser>
        <c:ser>
          <c:idx val="4"/>
          <c:order val="4"/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'USSSAIL#5'!$K$210:$K$216</c:f>
              <c:numCache>
                <c:formatCode>General</c:formatCode>
                <c:ptCount val="7"/>
                <c:pt idx="0">
                  <c:v>2.0299999999999999E-2</c:v>
                </c:pt>
                <c:pt idx="1">
                  <c:v>1.0179</c:v>
                </c:pt>
                <c:pt idx="2">
                  <c:v>2.0148000000000001</c:v>
                </c:pt>
                <c:pt idx="3">
                  <c:v>3.0122</c:v>
                </c:pt>
                <c:pt idx="4">
                  <c:v>4.0096999999999996</c:v>
                </c:pt>
                <c:pt idx="5">
                  <c:v>5.0069999999999997</c:v>
                </c:pt>
                <c:pt idx="6">
                  <c:v>6.0045999999999999</c:v>
                </c:pt>
              </c:numCache>
            </c:numRef>
          </c:xVal>
          <c:yVal>
            <c:numRef>
              <c:f>'USSSAIL#5'!$M$210:$M$216</c:f>
              <c:numCache>
                <c:formatCode>0.00</c:formatCode>
                <c:ptCount val="7"/>
                <c:pt idx="0">
                  <c:v>-102.2</c:v>
                </c:pt>
                <c:pt idx="1">
                  <c:v>261.93</c:v>
                </c:pt>
                <c:pt idx="2">
                  <c:v>621.20000000000005</c:v>
                </c:pt>
                <c:pt idx="3">
                  <c:v>1006.16</c:v>
                </c:pt>
                <c:pt idx="4">
                  <c:v>1379.98</c:v>
                </c:pt>
                <c:pt idx="5">
                  <c:v>1732.51</c:v>
                </c:pt>
                <c:pt idx="6">
                  <c:v>2099.3000000000002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E61-479D-AA87-1E5492CC096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'USSSAIL#5'!$K$210:$K$216</c:f>
              <c:numCache>
                <c:formatCode>General</c:formatCode>
                <c:ptCount val="7"/>
                <c:pt idx="0">
                  <c:v>2.0299999999999999E-2</c:v>
                </c:pt>
                <c:pt idx="1">
                  <c:v>1.0179</c:v>
                </c:pt>
                <c:pt idx="2">
                  <c:v>2.0148000000000001</c:v>
                </c:pt>
                <c:pt idx="3">
                  <c:v>3.0122</c:v>
                </c:pt>
                <c:pt idx="4">
                  <c:v>4.0096999999999996</c:v>
                </c:pt>
                <c:pt idx="5">
                  <c:v>5.0069999999999997</c:v>
                </c:pt>
                <c:pt idx="6">
                  <c:v>6.0045999999999999</c:v>
                </c:pt>
              </c:numCache>
            </c:numRef>
          </c:xVal>
          <c:yVal>
            <c:numRef>
              <c:f>'USSSAIL#5'!$I$210:$I$216</c:f>
              <c:numCache>
                <c:formatCode>General</c:formatCode>
                <c:ptCount val="7"/>
                <c:pt idx="0">
                  <c:v>-120.68</c:v>
                </c:pt>
                <c:pt idx="1">
                  <c:v>248.12</c:v>
                </c:pt>
                <c:pt idx="2">
                  <c:v>622.5</c:v>
                </c:pt>
                <c:pt idx="3">
                  <c:v>996.64</c:v>
                </c:pt>
                <c:pt idx="4">
                  <c:v>1384.19</c:v>
                </c:pt>
                <c:pt idx="5">
                  <c:v>1772.93</c:v>
                </c:pt>
                <c:pt idx="6">
                  <c:v>2163.9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E61-479D-AA87-1E5492CC0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118144"/>
        <c:axId val="312119128"/>
      </c:scatterChart>
      <c:valAx>
        <c:axId val="31211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9128"/>
        <c:crosses val="autoZero"/>
        <c:crossBetween val="midCat"/>
      </c:valAx>
      <c:valAx>
        <c:axId val="312119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sideforce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Bare hull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'USSSAIL#5'!$D$224</c:f>
              <c:strCache>
                <c:ptCount val="1"/>
                <c:pt idx="0">
                  <c:v>DA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'USSSAIL#5'!$B$225:$B$243</c:f>
              <c:numCache>
                <c:formatCode>General</c:formatCode>
                <c:ptCount val="19"/>
                <c:pt idx="0">
                  <c:v>0.10029929999999999</c:v>
                </c:pt>
                <c:pt idx="1">
                  <c:v>0.1247852</c:v>
                </c:pt>
                <c:pt idx="2">
                  <c:v>0.15049609999999999</c:v>
                </c:pt>
                <c:pt idx="3">
                  <c:v>0.1752821</c:v>
                </c:pt>
                <c:pt idx="4">
                  <c:v>0.2008846</c:v>
                </c:pt>
                <c:pt idx="5">
                  <c:v>0.22601859999999999</c:v>
                </c:pt>
                <c:pt idx="6">
                  <c:v>0.25110779999999999</c:v>
                </c:pt>
                <c:pt idx="7">
                  <c:v>0.27637420000000001</c:v>
                </c:pt>
                <c:pt idx="8">
                  <c:v>0.30146889999999998</c:v>
                </c:pt>
                <c:pt idx="9">
                  <c:v>0.32679370000000002</c:v>
                </c:pt>
                <c:pt idx="10">
                  <c:v>0.35200779999999998</c:v>
                </c:pt>
                <c:pt idx="11">
                  <c:v>0.37770100000000001</c:v>
                </c:pt>
                <c:pt idx="12">
                  <c:v>0.40356570000000003</c:v>
                </c:pt>
                <c:pt idx="13">
                  <c:v>0.4305137</c:v>
                </c:pt>
                <c:pt idx="14">
                  <c:v>0.45781899999999998</c:v>
                </c:pt>
                <c:pt idx="15">
                  <c:v>0.48592550000000001</c:v>
                </c:pt>
                <c:pt idx="16">
                  <c:v>0.51451880000000005</c:v>
                </c:pt>
                <c:pt idx="17">
                  <c:v>0.57086570000000003</c:v>
                </c:pt>
                <c:pt idx="18">
                  <c:v>0.62888509999999997</c:v>
                </c:pt>
              </c:numCache>
            </c:numRef>
          </c:xVal>
          <c:yVal>
            <c:numRef>
              <c:f>'USSSAIL#5'!$D$225:$D$243</c:f>
              <c:numCache>
                <c:formatCode>0.00E+00</c:formatCode>
                <c:ptCount val="19"/>
                <c:pt idx="0">
                  <c:v>2.637451E-2</c:v>
                </c:pt>
                <c:pt idx="1">
                  <c:v>2.484157E-2</c:v>
                </c:pt>
                <c:pt idx="2">
                  <c:v>2.4076980000000001E-2</c:v>
                </c:pt>
                <c:pt idx="3">
                  <c:v>2.3381010000000001E-2</c:v>
                </c:pt>
                <c:pt idx="4">
                  <c:v>2.3055309999999999E-2</c:v>
                </c:pt>
                <c:pt idx="5">
                  <c:v>2.2830280000000001E-2</c:v>
                </c:pt>
                <c:pt idx="6">
                  <c:v>2.266224E-2</c:v>
                </c:pt>
                <c:pt idx="7">
                  <c:v>2.2561810000000002E-2</c:v>
                </c:pt>
                <c:pt idx="8">
                  <c:v>2.2374290000000002E-2</c:v>
                </c:pt>
                <c:pt idx="9">
                  <c:v>2.2167340000000001E-2</c:v>
                </c:pt>
                <c:pt idx="10">
                  <c:v>2.2042050000000001E-2</c:v>
                </c:pt>
                <c:pt idx="11">
                  <c:v>2.1963170000000001E-2</c:v>
                </c:pt>
                <c:pt idx="12">
                  <c:v>2.188907E-2</c:v>
                </c:pt>
                <c:pt idx="13">
                  <c:v>2.1827300000000001E-2</c:v>
                </c:pt>
                <c:pt idx="14">
                  <c:v>2.181541E-2</c:v>
                </c:pt>
                <c:pt idx="15">
                  <c:v>2.1904719999999999E-2</c:v>
                </c:pt>
                <c:pt idx="16">
                  <c:v>2.2063449999999998E-2</c:v>
                </c:pt>
                <c:pt idx="17">
                  <c:v>2.245954E-2</c:v>
                </c:pt>
                <c:pt idx="18">
                  <c:v>2.346809E-2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AA3-42D5-B023-5BC1647C578C}"/>
            </c:ext>
          </c:extLst>
        </c:ser>
        <c:ser>
          <c:idx val="2"/>
          <c:order val="1"/>
          <c:tx>
            <c:strRef>
              <c:f>'USSSAIL#5'!$E$224</c:f>
              <c:strCache>
                <c:ptCount val="1"/>
                <c:pt idx="0">
                  <c:v>DA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'USSSAIL#5'!$B$225:$B$243</c:f>
              <c:numCache>
                <c:formatCode>General</c:formatCode>
                <c:ptCount val="19"/>
                <c:pt idx="0">
                  <c:v>0.10029929999999999</c:v>
                </c:pt>
                <c:pt idx="1">
                  <c:v>0.1247852</c:v>
                </c:pt>
                <c:pt idx="2">
                  <c:v>0.15049609999999999</c:v>
                </c:pt>
                <c:pt idx="3">
                  <c:v>0.1752821</c:v>
                </c:pt>
                <c:pt idx="4">
                  <c:v>0.2008846</c:v>
                </c:pt>
                <c:pt idx="5">
                  <c:v>0.22601859999999999</c:v>
                </c:pt>
                <c:pt idx="6">
                  <c:v>0.25110779999999999</c:v>
                </c:pt>
                <c:pt idx="7">
                  <c:v>0.27637420000000001</c:v>
                </c:pt>
                <c:pt idx="8">
                  <c:v>0.30146889999999998</c:v>
                </c:pt>
                <c:pt idx="9">
                  <c:v>0.32679370000000002</c:v>
                </c:pt>
                <c:pt idx="10">
                  <c:v>0.35200779999999998</c:v>
                </c:pt>
                <c:pt idx="11">
                  <c:v>0.37770100000000001</c:v>
                </c:pt>
                <c:pt idx="12">
                  <c:v>0.40356570000000003</c:v>
                </c:pt>
                <c:pt idx="13">
                  <c:v>0.4305137</c:v>
                </c:pt>
                <c:pt idx="14">
                  <c:v>0.45781899999999998</c:v>
                </c:pt>
                <c:pt idx="15">
                  <c:v>0.48592550000000001</c:v>
                </c:pt>
                <c:pt idx="16">
                  <c:v>0.51451880000000005</c:v>
                </c:pt>
                <c:pt idx="17">
                  <c:v>0.57086570000000003</c:v>
                </c:pt>
                <c:pt idx="18">
                  <c:v>0.62888509999999997</c:v>
                </c:pt>
              </c:numCache>
            </c:numRef>
          </c:xVal>
          <c:yVal>
            <c:numRef>
              <c:f>'USSSAIL#5'!$E$225:$E$243</c:f>
              <c:numCache>
                <c:formatCode>0.00E+00</c:formatCode>
                <c:ptCount val="19"/>
                <c:pt idx="0">
                  <c:v>2.5981310000000001E-3</c:v>
                </c:pt>
                <c:pt idx="1">
                  <c:v>2.7895820000000001E-3</c:v>
                </c:pt>
                <c:pt idx="2">
                  <c:v>2.7869380000000001E-3</c:v>
                </c:pt>
                <c:pt idx="3">
                  <c:v>3.240007E-3</c:v>
                </c:pt>
                <c:pt idx="4">
                  <c:v>3.5982259999999999E-3</c:v>
                </c:pt>
                <c:pt idx="5">
                  <c:v>4.3978250000000002E-3</c:v>
                </c:pt>
                <c:pt idx="6">
                  <c:v>5.5472840000000004E-3</c:v>
                </c:pt>
                <c:pt idx="7">
                  <c:v>6.6943549999999999E-3</c:v>
                </c:pt>
                <c:pt idx="8">
                  <c:v>8.8605990000000003E-3</c:v>
                </c:pt>
                <c:pt idx="9">
                  <c:v>1.1778530000000001E-2</c:v>
                </c:pt>
                <c:pt idx="10">
                  <c:v>1.6260489999999999E-2</c:v>
                </c:pt>
                <c:pt idx="11">
                  <c:v>2.3270280000000001E-2</c:v>
                </c:pt>
                <c:pt idx="12">
                  <c:v>3.3619589999999998E-2</c:v>
                </c:pt>
                <c:pt idx="13">
                  <c:v>4.7694849999999997E-2</c:v>
                </c:pt>
                <c:pt idx="14">
                  <c:v>6.19404E-2</c:v>
                </c:pt>
                <c:pt idx="15">
                  <c:v>7.5179499999999996E-2</c:v>
                </c:pt>
                <c:pt idx="16">
                  <c:v>7.9692020000000002E-2</c:v>
                </c:pt>
                <c:pt idx="17">
                  <c:v>8.4341070000000004E-2</c:v>
                </c:pt>
                <c:pt idx="18">
                  <c:v>7.7496029999999994E-2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AA3-42D5-B023-5BC1647C578C}"/>
            </c:ext>
          </c:extLst>
        </c:ser>
        <c:ser>
          <c:idx val="3"/>
          <c:order val="2"/>
          <c:tx>
            <c:strRef>
              <c:f>'USSSAIL#5'!$F$224</c:f>
              <c:strCache>
                <c:ptCount val="1"/>
                <c:pt idx="0">
                  <c:v>DA total 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'USSSAIL#5'!$B$225:$B$243</c:f>
              <c:numCache>
                <c:formatCode>General</c:formatCode>
                <c:ptCount val="19"/>
                <c:pt idx="0">
                  <c:v>0.10029929999999999</c:v>
                </c:pt>
                <c:pt idx="1">
                  <c:v>0.1247852</c:v>
                </c:pt>
                <c:pt idx="2">
                  <c:v>0.15049609999999999</c:v>
                </c:pt>
                <c:pt idx="3">
                  <c:v>0.1752821</c:v>
                </c:pt>
                <c:pt idx="4">
                  <c:v>0.2008846</c:v>
                </c:pt>
                <c:pt idx="5">
                  <c:v>0.22601859999999999</c:v>
                </c:pt>
                <c:pt idx="6">
                  <c:v>0.25110779999999999</c:v>
                </c:pt>
                <c:pt idx="7">
                  <c:v>0.27637420000000001</c:v>
                </c:pt>
                <c:pt idx="8">
                  <c:v>0.30146889999999998</c:v>
                </c:pt>
                <c:pt idx="9">
                  <c:v>0.32679370000000002</c:v>
                </c:pt>
                <c:pt idx="10">
                  <c:v>0.35200779999999998</c:v>
                </c:pt>
                <c:pt idx="11">
                  <c:v>0.37770100000000001</c:v>
                </c:pt>
                <c:pt idx="12">
                  <c:v>0.40356570000000003</c:v>
                </c:pt>
                <c:pt idx="13">
                  <c:v>0.4305137</c:v>
                </c:pt>
                <c:pt idx="14">
                  <c:v>0.45781899999999998</c:v>
                </c:pt>
                <c:pt idx="15">
                  <c:v>0.48592550000000001</c:v>
                </c:pt>
                <c:pt idx="16">
                  <c:v>0.51451880000000005</c:v>
                </c:pt>
                <c:pt idx="17">
                  <c:v>0.57086570000000003</c:v>
                </c:pt>
                <c:pt idx="18">
                  <c:v>0.62888509999999997</c:v>
                </c:pt>
              </c:numCache>
            </c:numRef>
          </c:xVal>
          <c:yVal>
            <c:numRef>
              <c:f>'USSSAIL#5'!$F$225:$F$243</c:f>
              <c:numCache>
                <c:formatCode>0.00E+00</c:formatCode>
                <c:ptCount val="19"/>
                <c:pt idx="0">
                  <c:v>2.8972640000000001E-2</c:v>
                </c:pt>
                <c:pt idx="1">
                  <c:v>2.7631159999999998E-2</c:v>
                </c:pt>
                <c:pt idx="2">
                  <c:v>2.6863919999999999E-2</c:v>
                </c:pt>
                <c:pt idx="3">
                  <c:v>2.6621010000000001E-2</c:v>
                </c:pt>
                <c:pt idx="4">
                  <c:v>2.6653530000000002E-2</c:v>
                </c:pt>
                <c:pt idx="5">
                  <c:v>2.7228100000000002E-2</c:v>
                </c:pt>
                <c:pt idx="6">
                  <c:v>2.820953E-2</c:v>
                </c:pt>
                <c:pt idx="7">
                  <c:v>2.925616E-2</c:v>
                </c:pt>
                <c:pt idx="8">
                  <c:v>3.1234890000000001E-2</c:v>
                </c:pt>
                <c:pt idx="9">
                  <c:v>3.3945860000000001E-2</c:v>
                </c:pt>
                <c:pt idx="10">
                  <c:v>3.8302540000000003E-2</c:v>
                </c:pt>
                <c:pt idx="11">
                  <c:v>4.5233450000000001E-2</c:v>
                </c:pt>
                <c:pt idx="12">
                  <c:v>5.550865E-2</c:v>
                </c:pt>
                <c:pt idx="13">
                  <c:v>6.9522150000000005E-2</c:v>
                </c:pt>
                <c:pt idx="14">
                  <c:v>8.3755819999999995E-2</c:v>
                </c:pt>
                <c:pt idx="15">
                  <c:v>9.7084219999999999E-2</c:v>
                </c:pt>
                <c:pt idx="16" formatCode="General">
                  <c:v>0.1017555</c:v>
                </c:pt>
                <c:pt idx="17" formatCode="General">
                  <c:v>0.1068006</c:v>
                </c:pt>
                <c:pt idx="18" formatCode="General">
                  <c:v>0.1009641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AA3-42D5-B023-5BC1647C578C}"/>
            </c:ext>
          </c:extLst>
        </c:ser>
        <c:ser>
          <c:idx val="4"/>
          <c:order val="3"/>
          <c:tx>
            <c:strRef>
              <c:f>'USSSAIL#5'!$G$224</c:f>
              <c:strCache>
                <c:ptCount val="1"/>
                <c:pt idx="0">
                  <c:v>DA trip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'USSSAIL#5'!$B$225:$B$243</c:f>
              <c:numCache>
                <c:formatCode>General</c:formatCode>
                <c:ptCount val="19"/>
                <c:pt idx="0">
                  <c:v>0.10029929999999999</c:v>
                </c:pt>
                <c:pt idx="1">
                  <c:v>0.1247852</c:v>
                </c:pt>
                <c:pt idx="2">
                  <c:v>0.15049609999999999</c:v>
                </c:pt>
                <c:pt idx="3">
                  <c:v>0.1752821</c:v>
                </c:pt>
                <c:pt idx="4">
                  <c:v>0.2008846</c:v>
                </c:pt>
                <c:pt idx="5">
                  <c:v>0.22601859999999999</c:v>
                </c:pt>
                <c:pt idx="6">
                  <c:v>0.25110779999999999</c:v>
                </c:pt>
                <c:pt idx="7">
                  <c:v>0.27637420000000001</c:v>
                </c:pt>
                <c:pt idx="8">
                  <c:v>0.30146889999999998</c:v>
                </c:pt>
                <c:pt idx="9">
                  <c:v>0.32679370000000002</c:v>
                </c:pt>
                <c:pt idx="10">
                  <c:v>0.35200779999999998</c:v>
                </c:pt>
                <c:pt idx="11">
                  <c:v>0.37770100000000001</c:v>
                </c:pt>
                <c:pt idx="12">
                  <c:v>0.40356570000000003</c:v>
                </c:pt>
                <c:pt idx="13">
                  <c:v>0.4305137</c:v>
                </c:pt>
                <c:pt idx="14">
                  <c:v>0.45781899999999998</c:v>
                </c:pt>
                <c:pt idx="15">
                  <c:v>0.48592550000000001</c:v>
                </c:pt>
                <c:pt idx="16">
                  <c:v>0.51451880000000005</c:v>
                </c:pt>
                <c:pt idx="17">
                  <c:v>0.57086570000000003</c:v>
                </c:pt>
                <c:pt idx="18">
                  <c:v>0.62888509999999997</c:v>
                </c:pt>
              </c:numCache>
            </c:numRef>
          </c:xVal>
          <c:yVal>
            <c:numRef>
              <c:f>'USSSAIL#5'!$G$225:$G$243</c:f>
              <c:numCache>
                <c:formatCode>0.00E+00</c:formatCode>
                <c:ptCount val="19"/>
                <c:pt idx="0">
                  <c:v>3.0812199999999997E-4</c:v>
                </c:pt>
                <c:pt idx="1">
                  <c:v>3.162579E-4</c:v>
                </c:pt>
                <c:pt idx="2">
                  <c:v>3.2270140000000003E-4</c:v>
                </c:pt>
                <c:pt idx="3">
                  <c:v>3.2700589999999999E-4</c:v>
                </c:pt>
                <c:pt idx="4">
                  <c:v>3.3084549999999998E-4</c:v>
                </c:pt>
                <c:pt idx="5">
                  <c:v>3.3402820000000001E-4</c:v>
                </c:pt>
                <c:pt idx="6">
                  <c:v>3.3660830000000001E-4</c:v>
                </c:pt>
                <c:pt idx="7">
                  <c:v>3.384978E-4</c:v>
                </c:pt>
                <c:pt idx="8">
                  <c:v>3.402198E-4</c:v>
                </c:pt>
                <c:pt idx="9">
                  <c:v>3.4159609999999998E-4</c:v>
                </c:pt>
                <c:pt idx="10">
                  <c:v>3.4209419999999999E-4</c:v>
                </c:pt>
                <c:pt idx="11">
                  <c:v>3.421912E-4</c:v>
                </c:pt>
                <c:pt idx="12">
                  <c:v>3.4277379999999999E-4</c:v>
                </c:pt>
                <c:pt idx="13">
                  <c:v>3.4348959999999998E-4</c:v>
                </c:pt>
                <c:pt idx="14">
                  <c:v>3.4419890000000002E-4</c:v>
                </c:pt>
                <c:pt idx="15">
                  <c:v>3.4442259999999998E-4</c:v>
                </c:pt>
                <c:pt idx="16">
                  <c:v>3.4544239999999998E-4</c:v>
                </c:pt>
                <c:pt idx="17">
                  <c:v>3.499593E-4</c:v>
                </c:pt>
                <c:pt idx="18">
                  <c:v>2.2852580000000001E-6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A3-42D5-B023-5BC1647C578C}"/>
            </c:ext>
          </c:extLst>
        </c:ser>
        <c:ser>
          <c:idx val="0"/>
          <c:order val="4"/>
          <c:tx>
            <c:strRef>
              <c:f>'USSSAIL#5'!$K$224</c:f>
              <c:strCache>
                <c:ptCount val="1"/>
                <c:pt idx="0">
                  <c:v>DA test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'USSSAIL#5'!$B$225:$B$243</c:f>
              <c:numCache>
                <c:formatCode>General</c:formatCode>
                <c:ptCount val="19"/>
                <c:pt idx="0">
                  <c:v>0.10029929999999999</c:v>
                </c:pt>
                <c:pt idx="1">
                  <c:v>0.1247852</c:v>
                </c:pt>
                <c:pt idx="2">
                  <c:v>0.15049609999999999</c:v>
                </c:pt>
                <c:pt idx="3">
                  <c:v>0.1752821</c:v>
                </c:pt>
                <c:pt idx="4">
                  <c:v>0.2008846</c:v>
                </c:pt>
                <c:pt idx="5">
                  <c:v>0.22601859999999999</c:v>
                </c:pt>
                <c:pt idx="6">
                  <c:v>0.25110779999999999</c:v>
                </c:pt>
                <c:pt idx="7">
                  <c:v>0.27637420000000001</c:v>
                </c:pt>
                <c:pt idx="8">
                  <c:v>0.30146889999999998</c:v>
                </c:pt>
                <c:pt idx="9">
                  <c:v>0.32679370000000002</c:v>
                </c:pt>
                <c:pt idx="10">
                  <c:v>0.35200779999999998</c:v>
                </c:pt>
                <c:pt idx="11">
                  <c:v>0.37770100000000001</c:v>
                </c:pt>
                <c:pt idx="12">
                  <c:v>0.40356570000000003</c:v>
                </c:pt>
                <c:pt idx="13">
                  <c:v>0.4305137</c:v>
                </c:pt>
                <c:pt idx="14">
                  <c:v>0.45781899999999998</c:v>
                </c:pt>
                <c:pt idx="15">
                  <c:v>0.48592550000000001</c:v>
                </c:pt>
                <c:pt idx="16">
                  <c:v>0.51451880000000005</c:v>
                </c:pt>
                <c:pt idx="17">
                  <c:v>0.57086570000000003</c:v>
                </c:pt>
                <c:pt idx="18">
                  <c:v>0.62888509999999997</c:v>
                </c:pt>
              </c:numCache>
            </c:numRef>
          </c:xVal>
          <c:yVal>
            <c:numRef>
              <c:f>'USSSAIL#5'!$K$225:$K$243</c:f>
              <c:numCache>
                <c:formatCode>0.00000</c:formatCode>
                <c:ptCount val="19"/>
                <c:pt idx="0">
                  <c:v>2.9684989199999998E-2</c:v>
                </c:pt>
                <c:pt idx="1">
                  <c:v>2.8044922200000003E-2</c:v>
                </c:pt>
                <c:pt idx="2">
                  <c:v>2.7464459900000002E-2</c:v>
                </c:pt>
                <c:pt idx="3">
                  <c:v>2.6875291400000001E-2</c:v>
                </c:pt>
                <c:pt idx="4">
                  <c:v>2.6932111500000001E-2</c:v>
                </c:pt>
                <c:pt idx="5">
                  <c:v>2.7483391100000001E-2</c:v>
                </c:pt>
                <c:pt idx="6">
                  <c:v>2.8390941499999999E-2</c:v>
                </c:pt>
                <c:pt idx="7">
                  <c:v>2.97332888E-2</c:v>
                </c:pt>
                <c:pt idx="8">
                  <c:v>3.1975129200000001E-2</c:v>
                </c:pt>
                <c:pt idx="9">
                  <c:v>3.3728102199999999E-2</c:v>
                </c:pt>
                <c:pt idx="10">
                  <c:v>3.7321561700000006E-2</c:v>
                </c:pt>
                <c:pt idx="11">
                  <c:v>4.4384992099999999E-2</c:v>
                </c:pt>
                <c:pt idx="12">
                  <c:v>5.5514701100000001E-2</c:v>
                </c:pt>
                <c:pt idx="13">
                  <c:v>6.9172794100000004E-2</c:v>
                </c:pt>
                <c:pt idx="14">
                  <c:v>8.2369306700000006E-2</c:v>
                </c:pt>
                <c:pt idx="15">
                  <c:v>9.3812173499999998E-2</c:v>
                </c:pt>
                <c:pt idx="16">
                  <c:v>0.10082309049999999</c:v>
                </c:pt>
                <c:pt idx="17">
                  <c:v>0.10435034410000001</c:v>
                </c:pt>
                <c:pt idx="18">
                  <c:v>0.102038249342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AA3-42D5-B023-5BC1647C5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840152"/>
        <c:axId val="785838840"/>
      </c:scatterChart>
      <c:valAx>
        <c:axId val="785840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5838840"/>
        <c:crosses val="autoZero"/>
        <c:crossBetween val="midCat"/>
      </c:valAx>
      <c:valAx>
        <c:axId val="78583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5840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Appended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'USSSAIL#5'!$D$224</c:f>
              <c:strCache>
                <c:ptCount val="1"/>
                <c:pt idx="0">
                  <c:v>DA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'USSSAIL#5'!$B$244:$B$257</c:f>
              <c:numCache>
                <c:formatCode>General</c:formatCode>
                <c:ptCount val="14"/>
                <c:pt idx="0">
                  <c:v>0.22633629999999999</c:v>
                </c:pt>
                <c:pt idx="1">
                  <c:v>0.2514825</c:v>
                </c:pt>
                <c:pt idx="2">
                  <c:v>0.27675169999999999</c:v>
                </c:pt>
                <c:pt idx="3">
                  <c:v>0.3018516</c:v>
                </c:pt>
                <c:pt idx="4">
                  <c:v>0.327241</c:v>
                </c:pt>
                <c:pt idx="5">
                  <c:v>0.35252319999999998</c:v>
                </c:pt>
                <c:pt idx="6">
                  <c:v>0.37830839999999999</c:v>
                </c:pt>
                <c:pt idx="7">
                  <c:v>0.4043833</c:v>
                </c:pt>
                <c:pt idx="8">
                  <c:v>0.43159199999999998</c:v>
                </c:pt>
                <c:pt idx="9">
                  <c:v>0.45913039999999999</c:v>
                </c:pt>
                <c:pt idx="10">
                  <c:v>0.48757149999999999</c:v>
                </c:pt>
                <c:pt idx="11">
                  <c:v>0.51629760000000002</c:v>
                </c:pt>
                <c:pt idx="12">
                  <c:v>0.57440449999999998</c:v>
                </c:pt>
                <c:pt idx="13">
                  <c:v>0.63278250000000003</c:v>
                </c:pt>
              </c:numCache>
            </c:numRef>
          </c:xVal>
          <c:yVal>
            <c:numRef>
              <c:f>'USSSAIL#5'!$D$244:$D$257</c:f>
              <c:numCache>
                <c:formatCode>0.00E+00</c:formatCode>
                <c:ptCount val="14"/>
                <c:pt idx="0">
                  <c:v>3.516151E-2</c:v>
                </c:pt>
                <c:pt idx="1">
                  <c:v>3.4745499999999999E-2</c:v>
                </c:pt>
                <c:pt idx="2">
                  <c:v>3.4413260000000001E-2</c:v>
                </c:pt>
                <c:pt idx="3">
                  <c:v>3.4046260000000002E-2</c:v>
                </c:pt>
                <c:pt idx="4">
                  <c:v>3.3661860000000002E-2</c:v>
                </c:pt>
                <c:pt idx="5">
                  <c:v>3.33754E-2</c:v>
                </c:pt>
                <c:pt idx="6">
                  <c:v>3.3150110000000003E-2</c:v>
                </c:pt>
                <c:pt idx="7">
                  <c:v>3.2965800000000003E-2</c:v>
                </c:pt>
                <c:pt idx="8">
                  <c:v>3.2858909999999998E-2</c:v>
                </c:pt>
                <c:pt idx="9">
                  <c:v>3.2744059999999998E-2</c:v>
                </c:pt>
                <c:pt idx="10">
                  <c:v>3.2768829999999999E-2</c:v>
                </c:pt>
                <c:pt idx="11">
                  <c:v>3.2795369999999997E-2</c:v>
                </c:pt>
                <c:pt idx="12">
                  <c:v>3.2942600000000002E-2</c:v>
                </c:pt>
                <c:pt idx="13">
                  <c:v>3.3959759999999999E-2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93-43D8-8132-97208D10C2D6}"/>
            </c:ext>
          </c:extLst>
        </c:ser>
        <c:ser>
          <c:idx val="2"/>
          <c:order val="1"/>
          <c:tx>
            <c:strRef>
              <c:f>'USSSAIL#5'!$E$224</c:f>
              <c:strCache>
                <c:ptCount val="1"/>
                <c:pt idx="0">
                  <c:v>DA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'USSSAIL#5'!$B$244:$B$257</c:f>
              <c:numCache>
                <c:formatCode>General</c:formatCode>
                <c:ptCount val="14"/>
                <c:pt idx="0">
                  <c:v>0.22633629999999999</c:v>
                </c:pt>
                <c:pt idx="1">
                  <c:v>0.2514825</c:v>
                </c:pt>
                <c:pt idx="2">
                  <c:v>0.27675169999999999</c:v>
                </c:pt>
                <c:pt idx="3">
                  <c:v>0.3018516</c:v>
                </c:pt>
                <c:pt idx="4">
                  <c:v>0.327241</c:v>
                </c:pt>
                <c:pt idx="5">
                  <c:v>0.35252319999999998</c:v>
                </c:pt>
                <c:pt idx="6">
                  <c:v>0.37830839999999999</c:v>
                </c:pt>
                <c:pt idx="7">
                  <c:v>0.4043833</c:v>
                </c:pt>
                <c:pt idx="8">
                  <c:v>0.43159199999999998</c:v>
                </c:pt>
                <c:pt idx="9">
                  <c:v>0.45913039999999999</c:v>
                </c:pt>
                <c:pt idx="10">
                  <c:v>0.48757149999999999</c:v>
                </c:pt>
                <c:pt idx="11">
                  <c:v>0.51629760000000002</c:v>
                </c:pt>
                <c:pt idx="12">
                  <c:v>0.57440449999999998</c:v>
                </c:pt>
                <c:pt idx="13">
                  <c:v>0.63278250000000003</c:v>
                </c:pt>
              </c:numCache>
            </c:numRef>
          </c:xVal>
          <c:yVal>
            <c:numRef>
              <c:f>'USSSAIL#5'!$E$244:$E$257</c:f>
              <c:numCache>
                <c:formatCode>0.00E+00</c:formatCode>
                <c:ptCount val="14"/>
                <c:pt idx="0">
                  <c:v>4.3288119999999996E-3</c:v>
                </c:pt>
                <c:pt idx="1">
                  <c:v>5.6210619999999996E-3</c:v>
                </c:pt>
                <c:pt idx="2">
                  <c:v>6.6245130000000003E-3</c:v>
                </c:pt>
                <c:pt idx="3">
                  <c:v>8.44023E-3</c:v>
                </c:pt>
                <c:pt idx="4">
                  <c:v>1.151141E-2</c:v>
                </c:pt>
                <c:pt idx="5">
                  <c:v>1.6731079999999999E-2</c:v>
                </c:pt>
                <c:pt idx="6">
                  <c:v>2.4792999999999999E-2</c:v>
                </c:pt>
                <c:pt idx="7">
                  <c:v>3.5786510000000001E-2</c:v>
                </c:pt>
                <c:pt idx="8">
                  <c:v>4.8731860000000002E-2</c:v>
                </c:pt>
                <c:pt idx="9">
                  <c:v>6.242201E-2</c:v>
                </c:pt>
                <c:pt idx="10">
                  <c:v>7.6443289999999997E-2</c:v>
                </c:pt>
                <c:pt idx="11">
                  <c:v>8.1964780000000001E-2</c:v>
                </c:pt>
                <c:pt idx="12">
                  <c:v>8.9183940000000003E-2</c:v>
                </c:pt>
                <c:pt idx="13">
                  <c:v>8.1616289999999994E-2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93-43D8-8132-97208D10C2D6}"/>
            </c:ext>
          </c:extLst>
        </c:ser>
        <c:ser>
          <c:idx val="3"/>
          <c:order val="2"/>
          <c:tx>
            <c:strRef>
              <c:f>'USSSAIL#5'!$F$224</c:f>
              <c:strCache>
                <c:ptCount val="1"/>
                <c:pt idx="0">
                  <c:v>DA total 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'USSSAIL#5'!$B$244:$B$257</c:f>
              <c:numCache>
                <c:formatCode>General</c:formatCode>
                <c:ptCount val="14"/>
                <c:pt idx="0">
                  <c:v>0.22633629999999999</c:v>
                </c:pt>
                <c:pt idx="1">
                  <c:v>0.2514825</c:v>
                </c:pt>
                <c:pt idx="2">
                  <c:v>0.27675169999999999</c:v>
                </c:pt>
                <c:pt idx="3">
                  <c:v>0.3018516</c:v>
                </c:pt>
                <c:pt idx="4">
                  <c:v>0.327241</c:v>
                </c:pt>
                <c:pt idx="5">
                  <c:v>0.35252319999999998</c:v>
                </c:pt>
                <c:pt idx="6">
                  <c:v>0.37830839999999999</c:v>
                </c:pt>
                <c:pt idx="7">
                  <c:v>0.4043833</c:v>
                </c:pt>
                <c:pt idx="8">
                  <c:v>0.43159199999999998</c:v>
                </c:pt>
                <c:pt idx="9">
                  <c:v>0.45913039999999999</c:v>
                </c:pt>
                <c:pt idx="10">
                  <c:v>0.48757149999999999</c:v>
                </c:pt>
                <c:pt idx="11">
                  <c:v>0.51629760000000002</c:v>
                </c:pt>
                <c:pt idx="12">
                  <c:v>0.57440449999999998</c:v>
                </c:pt>
                <c:pt idx="13">
                  <c:v>0.63278250000000003</c:v>
                </c:pt>
              </c:numCache>
            </c:numRef>
          </c:xVal>
          <c:yVal>
            <c:numRef>
              <c:f>'USSSAIL#5'!$F$244:$F$257</c:f>
              <c:numCache>
                <c:formatCode>0.00E+00</c:formatCode>
                <c:ptCount val="14"/>
                <c:pt idx="0">
                  <c:v>3.9490320000000002E-2</c:v>
                </c:pt>
                <c:pt idx="1">
                  <c:v>4.0366560000000003E-2</c:v>
                </c:pt>
                <c:pt idx="2">
                  <c:v>4.1037770000000001E-2</c:v>
                </c:pt>
                <c:pt idx="3">
                  <c:v>4.2486490000000002E-2</c:v>
                </c:pt>
                <c:pt idx="4">
                  <c:v>4.5173270000000001E-2</c:v>
                </c:pt>
                <c:pt idx="5">
                  <c:v>5.0106480000000002E-2</c:v>
                </c:pt>
                <c:pt idx="6">
                  <c:v>5.7943109999999999E-2</c:v>
                </c:pt>
                <c:pt idx="7">
                  <c:v>6.8752300000000002E-2</c:v>
                </c:pt>
                <c:pt idx="8">
                  <c:v>8.1590770000000007E-2</c:v>
                </c:pt>
                <c:pt idx="9">
                  <c:v>9.5166059999999997E-2</c:v>
                </c:pt>
                <c:pt idx="10" formatCode="General">
                  <c:v>0.10921210000000001</c:v>
                </c:pt>
                <c:pt idx="11" formatCode="General">
                  <c:v>0.11476020000000001</c:v>
                </c:pt>
                <c:pt idx="12" formatCode="General">
                  <c:v>0.1221265</c:v>
                </c:pt>
                <c:pt idx="13" formatCode="General">
                  <c:v>0.115576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93-43D8-8132-97208D10C2D6}"/>
            </c:ext>
          </c:extLst>
        </c:ser>
        <c:ser>
          <c:idx val="4"/>
          <c:order val="3"/>
          <c:tx>
            <c:strRef>
              <c:f>'USSSAIL#5'!$G$224</c:f>
              <c:strCache>
                <c:ptCount val="1"/>
                <c:pt idx="0">
                  <c:v>DA trip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'USSSAIL#5'!$B$244:$B$257</c:f>
              <c:numCache>
                <c:formatCode>General</c:formatCode>
                <c:ptCount val="14"/>
                <c:pt idx="0">
                  <c:v>0.22633629999999999</c:v>
                </c:pt>
                <c:pt idx="1">
                  <c:v>0.2514825</c:v>
                </c:pt>
                <c:pt idx="2">
                  <c:v>0.27675169999999999</c:v>
                </c:pt>
                <c:pt idx="3">
                  <c:v>0.3018516</c:v>
                </c:pt>
                <c:pt idx="4">
                  <c:v>0.327241</c:v>
                </c:pt>
                <c:pt idx="5">
                  <c:v>0.35252319999999998</c:v>
                </c:pt>
                <c:pt idx="6">
                  <c:v>0.37830839999999999</c:v>
                </c:pt>
                <c:pt idx="7">
                  <c:v>0.4043833</c:v>
                </c:pt>
                <c:pt idx="8">
                  <c:v>0.43159199999999998</c:v>
                </c:pt>
                <c:pt idx="9">
                  <c:v>0.45913039999999999</c:v>
                </c:pt>
                <c:pt idx="10">
                  <c:v>0.48757149999999999</c:v>
                </c:pt>
                <c:pt idx="11">
                  <c:v>0.51629760000000002</c:v>
                </c:pt>
                <c:pt idx="12">
                  <c:v>0.57440449999999998</c:v>
                </c:pt>
                <c:pt idx="13">
                  <c:v>0.63278250000000003</c:v>
                </c:pt>
              </c:numCache>
            </c:numRef>
          </c:xVal>
          <c:yVal>
            <c:numRef>
              <c:f>'USSSAIL#5'!$G$244:$G$257</c:f>
              <c:numCache>
                <c:formatCode>0.00E+00</c:formatCode>
                <c:ptCount val="14"/>
                <c:pt idx="0">
                  <c:v>1.929867E-3</c:v>
                </c:pt>
                <c:pt idx="1">
                  <c:v>1.9381909999999999E-3</c:v>
                </c:pt>
                <c:pt idx="2">
                  <c:v>1.9457249999999999E-3</c:v>
                </c:pt>
                <c:pt idx="3">
                  <c:v>1.952381E-3</c:v>
                </c:pt>
                <c:pt idx="4">
                  <c:v>1.9581550000000001E-3</c:v>
                </c:pt>
                <c:pt idx="5">
                  <c:v>1.9630899999999998E-3</c:v>
                </c:pt>
                <c:pt idx="6">
                  <c:v>1.9680349999999999E-3</c:v>
                </c:pt>
                <c:pt idx="7">
                  <c:v>1.9727389999999998E-3</c:v>
                </c:pt>
                <c:pt idx="8">
                  <c:v>1.9765780000000001E-3</c:v>
                </c:pt>
                <c:pt idx="9">
                  <c:v>1.9821550000000002E-3</c:v>
                </c:pt>
                <c:pt idx="10">
                  <c:v>1.9875660000000001E-3</c:v>
                </c:pt>
                <c:pt idx="11">
                  <c:v>1.994436E-3</c:v>
                </c:pt>
                <c:pt idx="12">
                  <c:v>2.010066E-3</c:v>
                </c:pt>
                <c:pt idx="13">
                  <c:v>2.0192299999999999E-3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93-43D8-8132-97208D10C2D6}"/>
            </c:ext>
          </c:extLst>
        </c:ser>
        <c:ser>
          <c:idx val="0"/>
          <c:order val="4"/>
          <c:tx>
            <c:strRef>
              <c:f>'USSSAIL#5'!$K$224</c:f>
              <c:strCache>
                <c:ptCount val="1"/>
                <c:pt idx="0">
                  <c:v>DA test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'USSSAIL#5'!$B$244:$B$257</c:f>
              <c:numCache>
                <c:formatCode>General</c:formatCode>
                <c:ptCount val="14"/>
                <c:pt idx="0">
                  <c:v>0.22633629999999999</c:v>
                </c:pt>
                <c:pt idx="1">
                  <c:v>0.2514825</c:v>
                </c:pt>
                <c:pt idx="2">
                  <c:v>0.27675169999999999</c:v>
                </c:pt>
                <c:pt idx="3">
                  <c:v>0.3018516</c:v>
                </c:pt>
                <c:pt idx="4">
                  <c:v>0.327241</c:v>
                </c:pt>
                <c:pt idx="5">
                  <c:v>0.35252319999999998</c:v>
                </c:pt>
                <c:pt idx="6">
                  <c:v>0.37830839999999999</c:v>
                </c:pt>
                <c:pt idx="7">
                  <c:v>0.4043833</c:v>
                </c:pt>
                <c:pt idx="8">
                  <c:v>0.43159199999999998</c:v>
                </c:pt>
                <c:pt idx="9">
                  <c:v>0.45913039999999999</c:v>
                </c:pt>
                <c:pt idx="10">
                  <c:v>0.48757149999999999</c:v>
                </c:pt>
                <c:pt idx="11">
                  <c:v>0.51629760000000002</c:v>
                </c:pt>
                <c:pt idx="12">
                  <c:v>0.57440449999999998</c:v>
                </c:pt>
                <c:pt idx="13">
                  <c:v>0.63278250000000003</c:v>
                </c:pt>
              </c:numCache>
            </c:numRef>
          </c:xVal>
          <c:yVal>
            <c:numRef>
              <c:f>'USSSAIL#5'!$K$244:$K$257</c:f>
              <c:numCache>
                <c:formatCode>0.00000</c:formatCode>
                <c:ptCount val="14"/>
                <c:pt idx="0">
                  <c:v>3.9007861499999998E-2</c:v>
                </c:pt>
                <c:pt idx="1">
                  <c:v>3.9832931299999999E-2</c:v>
                </c:pt>
                <c:pt idx="2">
                  <c:v>4.0611659699999997E-2</c:v>
                </c:pt>
                <c:pt idx="3">
                  <c:v>4.2264216599999994E-2</c:v>
                </c:pt>
                <c:pt idx="4">
                  <c:v>4.4061152499999999E-2</c:v>
                </c:pt>
                <c:pt idx="5">
                  <c:v>4.76886158E-2</c:v>
                </c:pt>
                <c:pt idx="6">
                  <c:v>5.5696320799999997E-2</c:v>
                </c:pt>
                <c:pt idx="7">
                  <c:v>6.7782523600000005E-2</c:v>
                </c:pt>
                <c:pt idx="8">
                  <c:v>8.2821282499999996E-2</c:v>
                </c:pt>
                <c:pt idx="9">
                  <c:v>9.6446278199999999E-2</c:v>
                </c:pt>
                <c:pt idx="10">
                  <c:v>0.1087822445</c:v>
                </c:pt>
                <c:pt idx="11">
                  <c:v>0.1165112878</c:v>
                </c:pt>
                <c:pt idx="12">
                  <c:v>0.12067897</c:v>
                </c:pt>
                <c:pt idx="13">
                  <c:v>0.1173255745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093-43D8-8132-97208D10C2D6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'USSSAIL#5'!$B$244:$B$257</c:f>
              <c:numCache>
                <c:formatCode>General</c:formatCode>
                <c:ptCount val="14"/>
                <c:pt idx="0">
                  <c:v>0.22633629999999999</c:v>
                </c:pt>
                <c:pt idx="1">
                  <c:v>0.2514825</c:v>
                </c:pt>
                <c:pt idx="2">
                  <c:v>0.27675169999999999</c:v>
                </c:pt>
                <c:pt idx="3">
                  <c:v>0.3018516</c:v>
                </c:pt>
                <c:pt idx="4">
                  <c:v>0.327241</c:v>
                </c:pt>
                <c:pt idx="5">
                  <c:v>0.35252319999999998</c:v>
                </c:pt>
                <c:pt idx="6">
                  <c:v>0.37830839999999999</c:v>
                </c:pt>
                <c:pt idx="7">
                  <c:v>0.4043833</c:v>
                </c:pt>
                <c:pt idx="8">
                  <c:v>0.43159199999999998</c:v>
                </c:pt>
                <c:pt idx="9">
                  <c:v>0.45913039999999999</c:v>
                </c:pt>
                <c:pt idx="10">
                  <c:v>0.48757149999999999</c:v>
                </c:pt>
                <c:pt idx="11">
                  <c:v>0.51629760000000002</c:v>
                </c:pt>
                <c:pt idx="12">
                  <c:v>0.57440449999999998</c:v>
                </c:pt>
                <c:pt idx="13">
                  <c:v>0.63278250000000003</c:v>
                </c:pt>
              </c:numCache>
            </c:numRef>
          </c:xVal>
          <c:yVal>
            <c:numRef>
              <c:f>'USSSAIL#5'!$C$244:$C$257</c:f>
              <c:numCache>
                <c:formatCode>0.00E+00</c:formatCode>
                <c:ptCount val="14"/>
                <c:pt idx="0">
                  <c:v>2.2804830000000002E-2</c:v>
                </c:pt>
                <c:pt idx="1">
                  <c:v>2.2633770000000001E-2</c:v>
                </c:pt>
                <c:pt idx="2">
                  <c:v>2.2523419999999999E-2</c:v>
                </c:pt>
                <c:pt idx="3">
                  <c:v>2.2351960000000001E-2</c:v>
                </c:pt>
                <c:pt idx="4">
                  <c:v>2.2142950000000002E-2</c:v>
                </c:pt>
                <c:pt idx="5">
                  <c:v>2.2007820000000001E-2</c:v>
                </c:pt>
                <c:pt idx="6">
                  <c:v>2.191421E-2</c:v>
                </c:pt>
                <c:pt idx="7">
                  <c:v>2.1839299999999999E-2</c:v>
                </c:pt>
                <c:pt idx="8">
                  <c:v>2.181162E-2</c:v>
                </c:pt>
                <c:pt idx="9">
                  <c:v>2.174193E-2</c:v>
                </c:pt>
                <c:pt idx="10">
                  <c:v>2.1699039999999999E-2</c:v>
                </c:pt>
                <c:pt idx="11">
                  <c:v>2.1560659999999999E-2</c:v>
                </c:pt>
                <c:pt idx="12">
                  <c:v>2.149423E-2</c:v>
                </c:pt>
                <c:pt idx="13">
                  <c:v>2.1338320000000001E-2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093-43D8-8132-97208D10C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840152"/>
        <c:axId val="785838840"/>
      </c:scatterChart>
      <c:valAx>
        <c:axId val="785840152"/>
        <c:scaling>
          <c:orientation val="minMax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5838840"/>
        <c:crosses val="autoZero"/>
        <c:crossBetween val="midCat"/>
      </c:valAx>
      <c:valAx>
        <c:axId val="78583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5840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Upright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'USSSAIL#5'!$I$258:$I$265</c:f>
              <c:numCache>
                <c:formatCode>General</c:formatCode>
                <c:ptCount val="8"/>
                <c:pt idx="0">
                  <c:v>-1E-4</c:v>
                </c:pt>
                <c:pt idx="1">
                  <c:v>0.99819999999999998</c:v>
                </c:pt>
                <c:pt idx="2">
                  <c:v>1.9956</c:v>
                </c:pt>
                <c:pt idx="3">
                  <c:v>2.9929000000000001</c:v>
                </c:pt>
                <c:pt idx="4">
                  <c:v>3.9901</c:v>
                </c:pt>
                <c:pt idx="5">
                  <c:v>3.9874999999999998</c:v>
                </c:pt>
                <c:pt idx="6">
                  <c:v>4.9874000000000001</c:v>
                </c:pt>
                <c:pt idx="7">
                  <c:v>5.9848999999999997</c:v>
                </c:pt>
              </c:numCache>
            </c:numRef>
          </c:xVal>
          <c:yVal>
            <c:numRef>
              <c:f>'USSSAIL#5'!$K$258:$K$265</c:f>
              <c:numCache>
                <c:formatCode>0.00000</c:formatCode>
                <c:ptCount val="8"/>
                <c:pt idx="0">
                  <c:v>3.9832931299999999E-2</c:v>
                </c:pt>
                <c:pt idx="1">
                  <c:v>4.0959594800000006E-2</c:v>
                </c:pt>
                <c:pt idx="2">
                  <c:v>4.44805889E-2</c:v>
                </c:pt>
                <c:pt idx="3">
                  <c:v>4.9203674700000005E-2</c:v>
                </c:pt>
                <c:pt idx="4">
                  <c:v>5.53227793E-2</c:v>
                </c:pt>
                <c:pt idx="5">
                  <c:v>5.7223403500000006E-2</c:v>
                </c:pt>
                <c:pt idx="6">
                  <c:v>6.3644004199999993E-2</c:v>
                </c:pt>
                <c:pt idx="7">
                  <c:v>7.35970549E-2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16-4405-8C73-03D9BCC5213C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'USSSAIL#5'!$I$258:$I$265</c:f>
              <c:numCache>
                <c:formatCode>General</c:formatCode>
                <c:ptCount val="8"/>
                <c:pt idx="0">
                  <c:v>-1E-4</c:v>
                </c:pt>
                <c:pt idx="1">
                  <c:v>0.99819999999999998</c:v>
                </c:pt>
                <c:pt idx="2">
                  <c:v>1.9956</c:v>
                </c:pt>
                <c:pt idx="3">
                  <c:v>2.9929000000000001</c:v>
                </c:pt>
                <c:pt idx="4">
                  <c:v>3.9901</c:v>
                </c:pt>
                <c:pt idx="5">
                  <c:v>3.9874999999999998</c:v>
                </c:pt>
                <c:pt idx="6">
                  <c:v>4.9874000000000001</c:v>
                </c:pt>
                <c:pt idx="7">
                  <c:v>5.9848999999999997</c:v>
                </c:pt>
              </c:numCache>
            </c:numRef>
          </c:xVal>
          <c:yVal>
            <c:numRef>
              <c:f>'USSSAIL#5'!$F$258:$F$265</c:f>
              <c:numCache>
                <c:formatCode>0.00E+00</c:formatCode>
                <c:ptCount val="8"/>
                <c:pt idx="0">
                  <c:v>4.0366560000000003E-2</c:v>
                </c:pt>
                <c:pt idx="1">
                  <c:v>4.1500189999999999E-2</c:v>
                </c:pt>
                <c:pt idx="2">
                  <c:v>4.435878E-2</c:v>
                </c:pt>
                <c:pt idx="3">
                  <c:v>4.907839E-2</c:v>
                </c:pt>
                <c:pt idx="4">
                  <c:v>5.5225990000000003E-2</c:v>
                </c:pt>
                <c:pt idx="5">
                  <c:v>5.6810590000000001E-2</c:v>
                </c:pt>
                <c:pt idx="6">
                  <c:v>6.3079250000000003E-2</c:v>
                </c:pt>
                <c:pt idx="7">
                  <c:v>7.2690820000000003E-2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16-4405-8C73-03D9BCC5213C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'USSSAIL#5'!$I$266:$I$276</c:f>
              <c:numCache>
                <c:formatCode>General</c:formatCode>
                <c:ptCount val="11"/>
                <c:pt idx="0">
                  <c:v>-1.0015000000000001</c:v>
                </c:pt>
                <c:pt idx="1">
                  <c:v>-2.0000000000000001E-4</c:v>
                </c:pt>
                <c:pt idx="2">
                  <c:v>1.0017</c:v>
                </c:pt>
                <c:pt idx="3">
                  <c:v>0.99729999999999996</c:v>
                </c:pt>
                <c:pt idx="4">
                  <c:v>0.99750000000000005</c:v>
                </c:pt>
                <c:pt idx="5">
                  <c:v>2.0024999999999999</c:v>
                </c:pt>
                <c:pt idx="6">
                  <c:v>1.9939</c:v>
                </c:pt>
                <c:pt idx="7">
                  <c:v>2.9897999999999998</c:v>
                </c:pt>
                <c:pt idx="8">
                  <c:v>3.9857</c:v>
                </c:pt>
                <c:pt idx="9">
                  <c:v>4.9816000000000003</c:v>
                </c:pt>
                <c:pt idx="10">
                  <c:v>5.9779</c:v>
                </c:pt>
              </c:numCache>
            </c:numRef>
          </c:xVal>
          <c:yVal>
            <c:numRef>
              <c:f>'USSSAIL#5'!$K$266:$K$276</c:f>
              <c:numCache>
                <c:formatCode>0.00000</c:formatCode>
                <c:ptCount val="11"/>
                <c:pt idx="0">
                  <c:v>4.4462080899999999E-2</c:v>
                </c:pt>
                <c:pt idx="1">
                  <c:v>4.4061152499999999E-2</c:v>
                </c:pt>
                <c:pt idx="2">
                  <c:v>4.4980183100000001E-2</c:v>
                </c:pt>
                <c:pt idx="3">
                  <c:v>4.5280862700000001E-2</c:v>
                </c:pt>
                <c:pt idx="4">
                  <c:v>4.5540274399999997E-2</c:v>
                </c:pt>
                <c:pt idx="5">
                  <c:v>4.7008264700000003E-2</c:v>
                </c:pt>
                <c:pt idx="6">
                  <c:v>4.8360180599999997E-2</c:v>
                </c:pt>
                <c:pt idx="7">
                  <c:v>5.3339260799999996E-2</c:v>
                </c:pt>
                <c:pt idx="8">
                  <c:v>6.0206838400000004E-2</c:v>
                </c:pt>
                <c:pt idx="9">
                  <c:v>6.8746164599999993E-2</c:v>
                </c:pt>
                <c:pt idx="10">
                  <c:v>7.90561917E-2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16-4405-8C73-03D9BCC5213C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'USSSAIL#5'!$I$266:$I$276</c:f>
              <c:numCache>
                <c:formatCode>General</c:formatCode>
                <c:ptCount val="11"/>
                <c:pt idx="0">
                  <c:v>-1.0015000000000001</c:v>
                </c:pt>
                <c:pt idx="1">
                  <c:v>-2.0000000000000001E-4</c:v>
                </c:pt>
                <c:pt idx="2">
                  <c:v>1.0017</c:v>
                </c:pt>
                <c:pt idx="3">
                  <c:v>0.99729999999999996</c:v>
                </c:pt>
                <c:pt idx="4">
                  <c:v>0.99750000000000005</c:v>
                </c:pt>
                <c:pt idx="5">
                  <c:v>2.0024999999999999</c:v>
                </c:pt>
                <c:pt idx="6">
                  <c:v>1.9939</c:v>
                </c:pt>
                <c:pt idx="7">
                  <c:v>2.9897999999999998</c:v>
                </c:pt>
                <c:pt idx="8">
                  <c:v>3.9857</c:v>
                </c:pt>
                <c:pt idx="9">
                  <c:v>4.9816000000000003</c:v>
                </c:pt>
                <c:pt idx="10">
                  <c:v>5.9779</c:v>
                </c:pt>
              </c:numCache>
            </c:numRef>
          </c:xVal>
          <c:yVal>
            <c:numRef>
              <c:f>'USSSAIL#5'!$F$266:$F$276</c:f>
              <c:numCache>
                <c:formatCode>0.00E+00</c:formatCode>
                <c:ptCount val="11"/>
                <c:pt idx="0">
                  <c:v>4.5843759999999997E-2</c:v>
                </c:pt>
                <c:pt idx="1">
                  <c:v>4.5173270000000001E-2</c:v>
                </c:pt>
                <c:pt idx="2">
                  <c:v>4.5695279999999998E-2</c:v>
                </c:pt>
                <c:pt idx="3">
                  <c:v>4.6362010000000002E-2</c:v>
                </c:pt>
                <c:pt idx="4">
                  <c:v>4.6356429999999997E-2</c:v>
                </c:pt>
                <c:pt idx="5">
                  <c:v>4.7609940000000003E-2</c:v>
                </c:pt>
                <c:pt idx="6">
                  <c:v>4.9228059999999997E-2</c:v>
                </c:pt>
                <c:pt idx="7">
                  <c:v>5.3940349999999998E-2</c:v>
                </c:pt>
                <c:pt idx="8">
                  <c:v>6.0193919999999998E-2</c:v>
                </c:pt>
                <c:pt idx="9">
                  <c:v>6.8168889999999996E-2</c:v>
                </c:pt>
                <c:pt idx="10">
                  <c:v>7.7922619999999998E-2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16-4405-8C73-03D9BCC5213C}"/>
            </c:ext>
          </c:extLst>
        </c:ser>
        <c:ser>
          <c:idx val="4"/>
          <c:order val="4"/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'USSSAIL#5'!$I$277:$I$284</c:f>
              <c:numCache>
                <c:formatCode>General</c:formatCode>
                <c:ptCount val="8"/>
                <c:pt idx="0">
                  <c:v>-2.0000000000000001E-4</c:v>
                </c:pt>
                <c:pt idx="1">
                  <c:v>0.99680000000000002</c:v>
                </c:pt>
                <c:pt idx="2">
                  <c:v>1.9917</c:v>
                </c:pt>
                <c:pt idx="3">
                  <c:v>2.9857999999999998</c:v>
                </c:pt>
                <c:pt idx="4">
                  <c:v>3.9798</c:v>
                </c:pt>
                <c:pt idx="5">
                  <c:v>3.9803000000000002</c:v>
                </c:pt>
                <c:pt idx="6">
                  <c:v>4.9747000000000003</c:v>
                </c:pt>
                <c:pt idx="7">
                  <c:v>5.9696999999999996</c:v>
                </c:pt>
              </c:numCache>
            </c:numRef>
          </c:xVal>
          <c:yVal>
            <c:numRef>
              <c:f>'USSSAIL#5'!$K$277:$K$284</c:f>
              <c:numCache>
                <c:formatCode>0.00000</c:formatCode>
                <c:ptCount val="8"/>
                <c:pt idx="0">
                  <c:v>6.7782523600000005E-2</c:v>
                </c:pt>
                <c:pt idx="1">
                  <c:v>7.0085532500000006E-2</c:v>
                </c:pt>
                <c:pt idx="2">
                  <c:v>7.2918284799999997E-2</c:v>
                </c:pt>
                <c:pt idx="3">
                  <c:v>7.87099728E-2</c:v>
                </c:pt>
                <c:pt idx="4">
                  <c:v>8.6276720500000001E-2</c:v>
                </c:pt>
                <c:pt idx="5">
                  <c:v>8.6046173399999995E-2</c:v>
                </c:pt>
                <c:pt idx="6">
                  <c:v>9.5537380500000005E-2</c:v>
                </c:pt>
                <c:pt idx="7">
                  <c:v>0.1063857678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216-4405-8C73-03D9BCC5213C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'USSSAIL#5'!$I$277:$I$284</c:f>
              <c:numCache>
                <c:formatCode>General</c:formatCode>
                <c:ptCount val="8"/>
                <c:pt idx="0">
                  <c:v>-2.0000000000000001E-4</c:v>
                </c:pt>
                <c:pt idx="1">
                  <c:v>0.99680000000000002</c:v>
                </c:pt>
                <c:pt idx="2">
                  <c:v>1.9917</c:v>
                </c:pt>
                <c:pt idx="3">
                  <c:v>2.9857999999999998</c:v>
                </c:pt>
                <c:pt idx="4">
                  <c:v>3.9798</c:v>
                </c:pt>
                <c:pt idx="5">
                  <c:v>3.9803000000000002</c:v>
                </c:pt>
                <c:pt idx="6">
                  <c:v>4.9747000000000003</c:v>
                </c:pt>
                <c:pt idx="7">
                  <c:v>5.9696999999999996</c:v>
                </c:pt>
              </c:numCache>
            </c:numRef>
          </c:xVal>
          <c:yVal>
            <c:numRef>
              <c:f>'USSSAIL#5'!$F$277:$F$284</c:f>
              <c:numCache>
                <c:formatCode>0.00E+00</c:formatCode>
                <c:ptCount val="8"/>
                <c:pt idx="0">
                  <c:v>6.8752300000000002E-2</c:v>
                </c:pt>
                <c:pt idx="1">
                  <c:v>7.0112770000000005E-2</c:v>
                </c:pt>
                <c:pt idx="2">
                  <c:v>7.3022619999999996E-2</c:v>
                </c:pt>
                <c:pt idx="3">
                  <c:v>7.7894920000000006E-2</c:v>
                </c:pt>
                <c:pt idx="4">
                  <c:v>8.4475969999999997E-2</c:v>
                </c:pt>
                <c:pt idx="5">
                  <c:v>8.4478639999999994E-2</c:v>
                </c:pt>
                <c:pt idx="6">
                  <c:v>9.286751E-2</c:v>
                </c:pt>
                <c:pt idx="7" formatCode="General">
                  <c:v>0.1028351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216-4405-8C73-03D9BCC52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962000"/>
        <c:axId val="397534512"/>
      </c:scatterChart>
      <c:valAx>
        <c:axId val="81896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7534512"/>
        <c:crosses val="autoZero"/>
        <c:crossBetween val="midCat"/>
      </c:valAx>
      <c:valAx>
        <c:axId val="3975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1896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Heel 15 degr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xVal>
            <c:numRef>
              <c:f>'USSSAIL#5'!$I$285:$I$291</c:f>
              <c:numCache>
                <c:formatCode>General</c:formatCode>
                <c:ptCount val="7"/>
                <c:pt idx="0">
                  <c:v>6.0000000000000001E-3</c:v>
                </c:pt>
                <c:pt idx="1">
                  <c:v>1.0044</c:v>
                </c:pt>
                <c:pt idx="2">
                  <c:v>2.0028000000000001</c:v>
                </c:pt>
                <c:pt idx="3">
                  <c:v>3.0007000000000001</c:v>
                </c:pt>
                <c:pt idx="4">
                  <c:v>3.9983</c:v>
                </c:pt>
                <c:pt idx="5">
                  <c:v>4.9958999999999998</c:v>
                </c:pt>
                <c:pt idx="6">
                  <c:v>5.9936999999999996</c:v>
                </c:pt>
              </c:numCache>
            </c:numRef>
          </c:xVal>
          <c:yVal>
            <c:numRef>
              <c:f>'USSSAIL#5'!$K$285:$K$291</c:f>
              <c:numCache>
                <c:formatCode>0.00000</c:formatCode>
                <c:ptCount val="7"/>
                <c:pt idx="0">
                  <c:v>3.9968488999999996E-2</c:v>
                </c:pt>
                <c:pt idx="1">
                  <c:v>4.0137906099999995E-2</c:v>
                </c:pt>
                <c:pt idx="2">
                  <c:v>4.2701969899999997E-2</c:v>
                </c:pt>
                <c:pt idx="3">
                  <c:v>4.6888579E-2</c:v>
                </c:pt>
                <c:pt idx="4">
                  <c:v>5.2895020000000001E-2</c:v>
                </c:pt>
                <c:pt idx="5">
                  <c:v>6.0245849999999997E-2</c:v>
                </c:pt>
                <c:pt idx="6">
                  <c:v>6.9990645599999998E-2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FA-421A-9262-42F108217729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'USSSAIL#5'!$I$285:$I$291</c:f>
              <c:numCache>
                <c:formatCode>General</c:formatCode>
                <c:ptCount val="7"/>
                <c:pt idx="0">
                  <c:v>6.0000000000000001E-3</c:v>
                </c:pt>
                <c:pt idx="1">
                  <c:v>1.0044</c:v>
                </c:pt>
                <c:pt idx="2">
                  <c:v>2.0028000000000001</c:v>
                </c:pt>
                <c:pt idx="3">
                  <c:v>3.0007000000000001</c:v>
                </c:pt>
                <c:pt idx="4">
                  <c:v>3.9983</c:v>
                </c:pt>
                <c:pt idx="5">
                  <c:v>4.9958999999999998</c:v>
                </c:pt>
                <c:pt idx="6">
                  <c:v>5.9936999999999996</c:v>
                </c:pt>
              </c:numCache>
            </c:numRef>
          </c:xVal>
          <c:yVal>
            <c:numRef>
              <c:f>'USSSAIL#5'!$F$285:$F$291</c:f>
              <c:numCache>
                <c:formatCode>0.00E+00</c:formatCode>
                <c:ptCount val="7"/>
                <c:pt idx="0">
                  <c:v>3.9484270000000002E-2</c:v>
                </c:pt>
                <c:pt idx="1">
                  <c:v>4.0634440000000001E-2</c:v>
                </c:pt>
                <c:pt idx="2">
                  <c:v>4.3309250000000001E-2</c:v>
                </c:pt>
                <c:pt idx="3">
                  <c:v>4.7590239999999999E-2</c:v>
                </c:pt>
                <c:pt idx="4">
                  <c:v>5.3677990000000002E-2</c:v>
                </c:pt>
                <c:pt idx="5">
                  <c:v>6.120482E-2</c:v>
                </c:pt>
                <c:pt idx="6">
                  <c:v>7.0533520000000002E-2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FA-421A-9262-42F108217729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'USSSAIL#5'!$I$292:$I$298</c:f>
              <c:numCache>
                <c:formatCode>General</c:formatCode>
                <c:ptCount val="7"/>
                <c:pt idx="0">
                  <c:v>1.0699999999999999E-2</c:v>
                </c:pt>
                <c:pt idx="1">
                  <c:v>1.0088999999999999</c:v>
                </c:pt>
                <c:pt idx="2">
                  <c:v>2.0068999999999999</c:v>
                </c:pt>
                <c:pt idx="3">
                  <c:v>3.0041000000000002</c:v>
                </c:pt>
                <c:pt idx="4">
                  <c:v>4.0007999999999999</c:v>
                </c:pt>
                <c:pt idx="5">
                  <c:v>4.9977</c:v>
                </c:pt>
                <c:pt idx="6">
                  <c:v>5.9946999999999999</c:v>
                </c:pt>
              </c:numCache>
            </c:numRef>
          </c:xVal>
          <c:yVal>
            <c:numRef>
              <c:f>'USSSAIL#5'!$K$292:$K$298</c:f>
              <c:numCache>
                <c:formatCode>0.00000</c:formatCode>
                <c:ptCount val="7"/>
                <c:pt idx="0">
                  <c:v>4.3169186200000001E-2</c:v>
                </c:pt>
                <c:pt idx="1">
                  <c:v>4.36293746E-2</c:v>
                </c:pt>
                <c:pt idx="2">
                  <c:v>4.61484541E-2</c:v>
                </c:pt>
                <c:pt idx="3">
                  <c:v>5.06067667E-2</c:v>
                </c:pt>
                <c:pt idx="4">
                  <c:v>5.7169094999999996E-2</c:v>
                </c:pt>
                <c:pt idx="5">
                  <c:v>6.5041207099999998E-2</c:v>
                </c:pt>
                <c:pt idx="6">
                  <c:v>7.4857542999999999E-2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3FA-421A-9262-42F108217729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'USSSAIL#5'!$I$292:$I$298</c:f>
              <c:numCache>
                <c:formatCode>General</c:formatCode>
                <c:ptCount val="7"/>
                <c:pt idx="0">
                  <c:v>1.0699999999999999E-2</c:v>
                </c:pt>
                <c:pt idx="1">
                  <c:v>1.0088999999999999</c:v>
                </c:pt>
                <c:pt idx="2">
                  <c:v>2.0068999999999999</c:v>
                </c:pt>
                <c:pt idx="3">
                  <c:v>3.0041000000000002</c:v>
                </c:pt>
                <c:pt idx="4">
                  <c:v>4.0007999999999999</c:v>
                </c:pt>
                <c:pt idx="5">
                  <c:v>4.9977</c:v>
                </c:pt>
                <c:pt idx="6">
                  <c:v>5.9946999999999999</c:v>
                </c:pt>
              </c:numCache>
            </c:numRef>
          </c:xVal>
          <c:yVal>
            <c:numRef>
              <c:f>'USSSAIL#5'!$F$292:$F$298</c:f>
              <c:numCache>
                <c:formatCode>0.00E+00</c:formatCode>
                <c:ptCount val="7"/>
                <c:pt idx="0">
                  <c:v>4.3099020000000002E-2</c:v>
                </c:pt>
                <c:pt idx="1">
                  <c:v>4.4233460000000002E-2</c:v>
                </c:pt>
                <c:pt idx="2">
                  <c:v>4.6921709999999998E-2</c:v>
                </c:pt>
                <c:pt idx="3">
                  <c:v>5.1206509999999997E-2</c:v>
                </c:pt>
                <c:pt idx="4">
                  <c:v>5.7310920000000001E-2</c:v>
                </c:pt>
                <c:pt idx="5">
                  <c:v>6.4916520000000005E-2</c:v>
                </c:pt>
                <c:pt idx="6">
                  <c:v>7.4203870000000005E-2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FA-421A-9262-42F108217729}"/>
            </c:ext>
          </c:extLst>
        </c:ser>
        <c:ser>
          <c:idx val="4"/>
          <c:order val="4"/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'USSSAIL#5'!$I$299:$I$306</c:f>
              <c:numCache>
                <c:formatCode>General</c:formatCode>
                <c:ptCount val="8"/>
                <c:pt idx="0">
                  <c:v>1.4E-2</c:v>
                </c:pt>
                <c:pt idx="1">
                  <c:v>1.0114000000000001</c:v>
                </c:pt>
                <c:pt idx="2">
                  <c:v>2.0072000000000001</c:v>
                </c:pt>
                <c:pt idx="3">
                  <c:v>3.0030000000000001</c:v>
                </c:pt>
                <c:pt idx="4">
                  <c:v>3.0032999999999999</c:v>
                </c:pt>
                <c:pt idx="5">
                  <c:v>3.9984000000000002</c:v>
                </c:pt>
                <c:pt idx="6">
                  <c:v>4.9945000000000004</c:v>
                </c:pt>
                <c:pt idx="7">
                  <c:v>5.9908999999999999</c:v>
                </c:pt>
              </c:numCache>
            </c:numRef>
          </c:xVal>
          <c:yVal>
            <c:numRef>
              <c:f>'USSSAIL#5'!$K$299:$K$306</c:f>
              <c:numCache>
                <c:formatCode>0.00000</c:formatCode>
                <c:ptCount val="8"/>
                <c:pt idx="0">
                  <c:v>6.7707619799999993E-2</c:v>
                </c:pt>
                <c:pt idx="1">
                  <c:v>6.8832075899999998E-2</c:v>
                </c:pt>
                <c:pt idx="2">
                  <c:v>7.1782043999999989E-2</c:v>
                </c:pt>
                <c:pt idx="3">
                  <c:v>7.7789391099999994E-2</c:v>
                </c:pt>
                <c:pt idx="4">
                  <c:v>7.8444747699999998E-2</c:v>
                </c:pt>
                <c:pt idx="5">
                  <c:v>8.5144323899999999E-2</c:v>
                </c:pt>
                <c:pt idx="6">
                  <c:v>9.4151337399999993E-2</c:v>
                </c:pt>
                <c:pt idx="7">
                  <c:v>0.1047581571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3FA-421A-9262-42F108217729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'USSSAIL#5'!$I$299:$I$306</c:f>
              <c:numCache>
                <c:formatCode>General</c:formatCode>
                <c:ptCount val="8"/>
                <c:pt idx="0">
                  <c:v>1.4E-2</c:v>
                </c:pt>
                <c:pt idx="1">
                  <c:v>1.0114000000000001</c:v>
                </c:pt>
                <c:pt idx="2">
                  <c:v>2.0072000000000001</c:v>
                </c:pt>
                <c:pt idx="3">
                  <c:v>3.0030000000000001</c:v>
                </c:pt>
                <c:pt idx="4">
                  <c:v>3.0032999999999999</c:v>
                </c:pt>
                <c:pt idx="5">
                  <c:v>3.9984000000000002</c:v>
                </c:pt>
                <c:pt idx="6">
                  <c:v>4.9945000000000004</c:v>
                </c:pt>
                <c:pt idx="7">
                  <c:v>5.9908999999999999</c:v>
                </c:pt>
              </c:numCache>
            </c:numRef>
          </c:xVal>
          <c:yVal>
            <c:numRef>
              <c:f>'USSSAIL#5'!$F$299:$F$306</c:f>
              <c:numCache>
                <c:formatCode>0.00E+00</c:formatCode>
                <c:ptCount val="8"/>
                <c:pt idx="0">
                  <c:v>6.7307430000000001E-2</c:v>
                </c:pt>
                <c:pt idx="1">
                  <c:v>6.8625710000000006E-2</c:v>
                </c:pt>
                <c:pt idx="2">
                  <c:v>7.1263889999999996E-2</c:v>
                </c:pt>
                <c:pt idx="3">
                  <c:v>7.5583129999999998E-2</c:v>
                </c:pt>
                <c:pt idx="4">
                  <c:v>7.6028689999999996E-2</c:v>
                </c:pt>
                <c:pt idx="5">
                  <c:v>8.189304E-2</c:v>
                </c:pt>
                <c:pt idx="6">
                  <c:v>8.9820919999999999E-2</c:v>
                </c:pt>
                <c:pt idx="7">
                  <c:v>9.6810610000000005E-2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3FA-421A-9262-42F108217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962000"/>
        <c:axId val="397534512"/>
      </c:scatterChart>
      <c:valAx>
        <c:axId val="81896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7534512"/>
        <c:crosses val="autoZero"/>
        <c:crossBetween val="midCat"/>
      </c:valAx>
      <c:valAx>
        <c:axId val="3975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1896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Heel 25 degr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'USSSAIL#5'!$I$307:$I$313</c:f>
              <c:numCache>
                <c:formatCode>General</c:formatCode>
                <c:ptCount val="7"/>
                <c:pt idx="0">
                  <c:v>8.6E-3</c:v>
                </c:pt>
                <c:pt idx="1">
                  <c:v>1.0071000000000001</c:v>
                </c:pt>
                <c:pt idx="2">
                  <c:v>2.0059999999999998</c:v>
                </c:pt>
                <c:pt idx="3">
                  <c:v>3.0049000000000001</c:v>
                </c:pt>
                <c:pt idx="4">
                  <c:v>4.0034999999999998</c:v>
                </c:pt>
                <c:pt idx="5">
                  <c:v>5.0019</c:v>
                </c:pt>
                <c:pt idx="6">
                  <c:v>6.0004</c:v>
                </c:pt>
              </c:numCache>
            </c:numRef>
          </c:xVal>
          <c:yVal>
            <c:numRef>
              <c:f>'USSSAIL#5'!$K$307:$K$313</c:f>
              <c:numCache>
                <c:formatCode>0.00000</c:formatCode>
                <c:ptCount val="7"/>
                <c:pt idx="0">
                  <c:v>3.9571647100000003E-2</c:v>
                </c:pt>
                <c:pt idx="1">
                  <c:v>4.00568881E-2</c:v>
                </c:pt>
                <c:pt idx="2">
                  <c:v>4.2589251499999994E-2</c:v>
                </c:pt>
                <c:pt idx="3">
                  <c:v>4.6186520100000003E-2</c:v>
                </c:pt>
                <c:pt idx="4">
                  <c:v>5.1433645099999994E-2</c:v>
                </c:pt>
                <c:pt idx="5">
                  <c:v>5.8085562600000001E-2</c:v>
                </c:pt>
                <c:pt idx="6">
                  <c:v>6.6052572099999998E-2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6E-41D2-B20B-DCAC83E5EFA2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'USSSAIL#5'!$I$307:$I$313</c:f>
              <c:numCache>
                <c:formatCode>General</c:formatCode>
                <c:ptCount val="7"/>
                <c:pt idx="0">
                  <c:v>8.6E-3</c:v>
                </c:pt>
                <c:pt idx="1">
                  <c:v>1.0071000000000001</c:v>
                </c:pt>
                <c:pt idx="2">
                  <c:v>2.0059999999999998</c:v>
                </c:pt>
                <c:pt idx="3">
                  <c:v>3.0049000000000001</c:v>
                </c:pt>
                <c:pt idx="4">
                  <c:v>4.0034999999999998</c:v>
                </c:pt>
                <c:pt idx="5">
                  <c:v>5.0019</c:v>
                </c:pt>
                <c:pt idx="6">
                  <c:v>6.0004</c:v>
                </c:pt>
              </c:numCache>
            </c:numRef>
          </c:xVal>
          <c:yVal>
            <c:numRef>
              <c:f>'USSSAIL#5'!$F$307:$F$313</c:f>
              <c:numCache>
                <c:formatCode>0.00E+00</c:formatCode>
                <c:ptCount val="7"/>
                <c:pt idx="0">
                  <c:v>3.8057720000000003E-2</c:v>
                </c:pt>
                <c:pt idx="1">
                  <c:v>3.9092259999999997E-2</c:v>
                </c:pt>
                <c:pt idx="2">
                  <c:v>4.1511689999999997E-2</c:v>
                </c:pt>
                <c:pt idx="3">
                  <c:v>4.5327390000000002E-2</c:v>
                </c:pt>
                <c:pt idx="4">
                  <c:v>5.0590169999999997E-2</c:v>
                </c:pt>
                <c:pt idx="5">
                  <c:v>5.7653299999999998E-2</c:v>
                </c:pt>
                <c:pt idx="6">
                  <c:v>6.6286150000000002E-2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6E-41D2-B20B-DCAC83E5EFA2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'USSSAIL#5'!$I$314:$I$320</c:f>
              <c:numCache>
                <c:formatCode>General</c:formatCode>
                <c:ptCount val="7"/>
                <c:pt idx="0">
                  <c:v>1.61E-2</c:v>
                </c:pt>
                <c:pt idx="1">
                  <c:v>1.0143</c:v>
                </c:pt>
                <c:pt idx="2">
                  <c:v>2.0133999999999999</c:v>
                </c:pt>
                <c:pt idx="3">
                  <c:v>3.0121000000000002</c:v>
                </c:pt>
                <c:pt idx="4">
                  <c:v>4.0103</c:v>
                </c:pt>
                <c:pt idx="5">
                  <c:v>5.0083000000000002</c:v>
                </c:pt>
                <c:pt idx="6">
                  <c:v>6.0065</c:v>
                </c:pt>
              </c:numCache>
            </c:numRef>
          </c:xVal>
          <c:yVal>
            <c:numRef>
              <c:f>'USSSAIL#5'!$K$314:$K$320</c:f>
              <c:numCache>
                <c:formatCode>0.00000</c:formatCode>
                <c:ptCount val="7"/>
                <c:pt idx="0">
                  <c:v>4.2519600400000003E-2</c:v>
                </c:pt>
                <c:pt idx="1">
                  <c:v>4.3401338800000001E-2</c:v>
                </c:pt>
                <c:pt idx="2">
                  <c:v>4.5692330399999995E-2</c:v>
                </c:pt>
                <c:pt idx="3">
                  <c:v>4.9291767299999997E-2</c:v>
                </c:pt>
                <c:pt idx="4">
                  <c:v>5.4641682500000004E-2</c:v>
                </c:pt>
                <c:pt idx="5">
                  <c:v>6.0903642799999998E-2</c:v>
                </c:pt>
                <c:pt idx="6">
                  <c:v>6.9074553799999994E-2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6E-41D2-B20B-DCAC83E5EFA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'USSSAIL#5'!$I$314:$I$320</c:f>
              <c:numCache>
                <c:formatCode>General</c:formatCode>
                <c:ptCount val="7"/>
                <c:pt idx="0">
                  <c:v>1.61E-2</c:v>
                </c:pt>
                <c:pt idx="1">
                  <c:v>1.0143</c:v>
                </c:pt>
                <c:pt idx="2">
                  <c:v>2.0133999999999999</c:v>
                </c:pt>
                <c:pt idx="3">
                  <c:v>3.0121000000000002</c:v>
                </c:pt>
                <c:pt idx="4">
                  <c:v>4.0103</c:v>
                </c:pt>
                <c:pt idx="5">
                  <c:v>5.0083000000000002</c:v>
                </c:pt>
                <c:pt idx="6">
                  <c:v>6.0065</c:v>
                </c:pt>
              </c:numCache>
            </c:numRef>
          </c:xVal>
          <c:yVal>
            <c:numRef>
              <c:f>'USSSAIL#5'!$F$314:$F$320</c:f>
              <c:numCache>
                <c:formatCode>0.00E+00</c:formatCode>
                <c:ptCount val="7"/>
                <c:pt idx="0">
                  <c:v>4.165717E-2</c:v>
                </c:pt>
                <c:pt idx="1">
                  <c:v>4.26804E-2</c:v>
                </c:pt>
                <c:pt idx="2">
                  <c:v>4.509531E-2</c:v>
                </c:pt>
                <c:pt idx="3">
                  <c:v>4.890887E-2</c:v>
                </c:pt>
                <c:pt idx="4">
                  <c:v>5.4190589999999997E-2</c:v>
                </c:pt>
                <c:pt idx="5">
                  <c:v>6.1176170000000002E-2</c:v>
                </c:pt>
                <c:pt idx="6">
                  <c:v>6.9672789999999998E-2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6E-41D2-B20B-DCAC83E5EFA2}"/>
            </c:ext>
          </c:extLst>
        </c:ser>
        <c:ser>
          <c:idx val="4"/>
          <c:order val="4"/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'USSSAIL#5'!$I$321:$I$327</c:f>
              <c:numCache>
                <c:formatCode>General</c:formatCode>
                <c:ptCount val="7"/>
                <c:pt idx="0">
                  <c:v>2.0299999999999999E-2</c:v>
                </c:pt>
                <c:pt idx="1">
                  <c:v>1.0179</c:v>
                </c:pt>
                <c:pt idx="2">
                  <c:v>2.0148000000000001</c:v>
                </c:pt>
                <c:pt idx="3">
                  <c:v>3.0122</c:v>
                </c:pt>
                <c:pt idx="4">
                  <c:v>4.0096999999999996</c:v>
                </c:pt>
                <c:pt idx="5">
                  <c:v>5.0069999999999997</c:v>
                </c:pt>
                <c:pt idx="6">
                  <c:v>6.0045999999999999</c:v>
                </c:pt>
              </c:numCache>
            </c:numRef>
          </c:xVal>
          <c:yVal>
            <c:numRef>
              <c:f>'USSSAIL#5'!$K$321:$K$327</c:f>
              <c:numCache>
                <c:formatCode>0.00000</c:formatCode>
                <c:ptCount val="7"/>
                <c:pt idx="0">
                  <c:v>6.768042719999999E-2</c:v>
                </c:pt>
                <c:pt idx="1">
                  <c:v>6.89848988E-2</c:v>
                </c:pt>
                <c:pt idx="2">
                  <c:v>7.1990303300000003E-2</c:v>
                </c:pt>
                <c:pt idx="3">
                  <c:v>7.6873367800000009E-2</c:v>
                </c:pt>
                <c:pt idx="4">
                  <c:v>8.2624168400000003E-2</c:v>
                </c:pt>
                <c:pt idx="5">
                  <c:v>9.00463861E-2</c:v>
                </c:pt>
                <c:pt idx="6">
                  <c:v>9.9246156200000005E-2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26E-41D2-B20B-DCAC83E5EFA2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'USSSAIL#5'!$I$321:$I$327</c:f>
              <c:numCache>
                <c:formatCode>General</c:formatCode>
                <c:ptCount val="7"/>
                <c:pt idx="0">
                  <c:v>2.0299999999999999E-2</c:v>
                </c:pt>
                <c:pt idx="1">
                  <c:v>1.0179</c:v>
                </c:pt>
                <c:pt idx="2">
                  <c:v>2.0148000000000001</c:v>
                </c:pt>
                <c:pt idx="3">
                  <c:v>3.0122</c:v>
                </c:pt>
                <c:pt idx="4">
                  <c:v>4.0096999999999996</c:v>
                </c:pt>
                <c:pt idx="5">
                  <c:v>5.0069999999999997</c:v>
                </c:pt>
                <c:pt idx="6">
                  <c:v>6.0045999999999999</c:v>
                </c:pt>
              </c:numCache>
            </c:numRef>
          </c:xVal>
          <c:yVal>
            <c:numRef>
              <c:f>'USSSAIL#5'!$F$321:$F$327</c:f>
              <c:numCache>
                <c:formatCode>0.00E+00</c:formatCode>
                <c:ptCount val="7"/>
                <c:pt idx="0">
                  <c:v>6.6967399999999996E-2</c:v>
                </c:pt>
                <c:pt idx="1">
                  <c:v>6.8169110000000005E-2</c:v>
                </c:pt>
                <c:pt idx="2">
                  <c:v>7.0559479999999994E-2</c:v>
                </c:pt>
                <c:pt idx="3">
                  <c:v>7.4506199999999995E-2</c:v>
                </c:pt>
                <c:pt idx="4">
                  <c:v>7.9910389999999998E-2</c:v>
                </c:pt>
                <c:pt idx="5">
                  <c:v>8.7090650000000006E-2</c:v>
                </c:pt>
                <c:pt idx="6">
                  <c:v>9.5897040000000003E-2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26E-41D2-B20B-DCAC83E5E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962000"/>
        <c:axId val="397534512"/>
      </c:scatterChart>
      <c:valAx>
        <c:axId val="818962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97534512"/>
        <c:crosses val="autoZero"/>
        <c:crossBetween val="midCat"/>
      </c:valAx>
      <c:valAx>
        <c:axId val="3975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1896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Heel 25 degr. Delft Regression</a:t>
            </a:r>
          </a:p>
        </c:rich>
      </c:tx>
      <c:layout>
        <c:manualLayout>
          <c:xMode val="edge"/>
          <c:yMode val="edge"/>
          <c:x val="0.3308574159100825"/>
          <c:y val="4.528300989788344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'USSSAIL#5'!$K$196:$K$202</c:f>
              <c:numCache>
                <c:formatCode>General</c:formatCode>
                <c:ptCount val="7"/>
                <c:pt idx="0">
                  <c:v>8.6E-3</c:v>
                </c:pt>
                <c:pt idx="1">
                  <c:v>1.0071000000000001</c:v>
                </c:pt>
                <c:pt idx="2">
                  <c:v>2.0059999999999998</c:v>
                </c:pt>
                <c:pt idx="3">
                  <c:v>3.0049000000000001</c:v>
                </c:pt>
                <c:pt idx="4">
                  <c:v>4.0034999999999998</c:v>
                </c:pt>
                <c:pt idx="5">
                  <c:v>5.0019</c:v>
                </c:pt>
                <c:pt idx="6">
                  <c:v>6.0004</c:v>
                </c:pt>
              </c:numCache>
            </c:numRef>
          </c:xVal>
          <c:yVal>
            <c:numRef>
              <c:f>'USSSAIL#5'!$M$196:$M$202</c:f>
              <c:numCache>
                <c:formatCode>0.00</c:formatCode>
                <c:ptCount val="7"/>
                <c:pt idx="0">
                  <c:v>-57.97</c:v>
                </c:pt>
                <c:pt idx="1">
                  <c:v>91.36</c:v>
                </c:pt>
                <c:pt idx="2">
                  <c:v>232.44</c:v>
                </c:pt>
                <c:pt idx="3">
                  <c:v>379.68</c:v>
                </c:pt>
                <c:pt idx="4">
                  <c:v>525.16999999999996</c:v>
                </c:pt>
                <c:pt idx="5">
                  <c:v>675.34</c:v>
                </c:pt>
                <c:pt idx="6">
                  <c:v>823.95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95-46F4-B11B-7837D21AED06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'USSSAIL#5'!$K$196:$K$202</c:f>
              <c:numCache>
                <c:formatCode>General</c:formatCode>
                <c:ptCount val="7"/>
                <c:pt idx="0">
                  <c:v>8.6E-3</c:v>
                </c:pt>
                <c:pt idx="1">
                  <c:v>1.0071000000000001</c:v>
                </c:pt>
                <c:pt idx="2">
                  <c:v>2.0059999999999998</c:v>
                </c:pt>
                <c:pt idx="3">
                  <c:v>3.0049000000000001</c:v>
                </c:pt>
                <c:pt idx="4">
                  <c:v>4.0034999999999998</c:v>
                </c:pt>
                <c:pt idx="5">
                  <c:v>5.0019</c:v>
                </c:pt>
                <c:pt idx="6">
                  <c:v>6.0004</c:v>
                </c:pt>
              </c:numCache>
            </c:numRef>
          </c:xVal>
          <c:yVal>
            <c:numRef>
              <c:f>'USSSAIL#5'!$I$420:$I$426</c:f>
              <c:numCache>
                <c:formatCode>General</c:formatCode>
                <c:ptCount val="7"/>
                <c:pt idx="0">
                  <c:v>-1.95</c:v>
                </c:pt>
                <c:pt idx="1">
                  <c:v>135.14000000000001</c:v>
                </c:pt>
                <c:pt idx="2">
                  <c:v>272.23</c:v>
                </c:pt>
                <c:pt idx="3">
                  <c:v>409.33000000000004</c:v>
                </c:pt>
                <c:pt idx="4">
                  <c:v>546.42000000000007</c:v>
                </c:pt>
                <c:pt idx="5">
                  <c:v>683.54000000000008</c:v>
                </c:pt>
                <c:pt idx="6">
                  <c:v>820.49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95-46F4-B11B-7837D21AED06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'USSSAIL#5'!$K$203:$K$209</c:f>
              <c:numCache>
                <c:formatCode>General</c:formatCode>
                <c:ptCount val="7"/>
                <c:pt idx="0">
                  <c:v>1.61E-2</c:v>
                </c:pt>
                <c:pt idx="1">
                  <c:v>1.0143</c:v>
                </c:pt>
                <c:pt idx="2">
                  <c:v>2.0133999999999999</c:v>
                </c:pt>
                <c:pt idx="3">
                  <c:v>3.0121000000000002</c:v>
                </c:pt>
                <c:pt idx="4">
                  <c:v>4.0103</c:v>
                </c:pt>
                <c:pt idx="5">
                  <c:v>5.0083000000000002</c:v>
                </c:pt>
                <c:pt idx="6">
                  <c:v>6.0065</c:v>
                </c:pt>
              </c:numCache>
            </c:numRef>
          </c:xVal>
          <c:yVal>
            <c:numRef>
              <c:f>'USSSAIL#5'!$M$203:$M$209</c:f>
              <c:numCache>
                <c:formatCode>0.00</c:formatCode>
                <c:ptCount val="7"/>
                <c:pt idx="0">
                  <c:v>-81.34</c:v>
                </c:pt>
                <c:pt idx="1">
                  <c:v>158.12</c:v>
                </c:pt>
                <c:pt idx="2">
                  <c:v>382.31</c:v>
                </c:pt>
                <c:pt idx="3">
                  <c:v>625.47</c:v>
                </c:pt>
                <c:pt idx="4">
                  <c:v>859.15</c:v>
                </c:pt>
                <c:pt idx="5">
                  <c:v>1098.94</c:v>
                </c:pt>
                <c:pt idx="6">
                  <c:v>1331.35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95-46F4-B11B-7837D21AED06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'USSSAIL#5'!$K$203:$K$209</c:f>
              <c:numCache>
                <c:formatCode>General</c:formatCode>
                <c:ptCount val="7"/>
                <c:pt idx="0">
                  <c:v>1.61E-2</c:v>
                </c:pt>
                <c:pt idx="1">
                  <c:v>1.0143</c:v>
                </c:pt>
                <c:pt idx="2">
                  <c:v>2.0133999999999999</c:v>
                </c:pt>
                <c:pt idx="3">
                  <c:v>3.0121000000000002</c:v>
                </c:pt>
                <c:pt idx="4">
                  <c:v>4.0103</c:v>
                </c:pt>
                <c:pt idx="5">
                  <c:v>5.0083000000000002</c:v>
                </c:pt>
                <c:pt idx="6">
                  <c:v>6.0065</c:v>
                </c:pt>
              </c:numCache>
            </c:numRef>
          </c:xVal>
          <c:yVal>
            <c:numRef>
              <c:f>'USSSAIL#5'!$I$427:$I$433</c:f>
              <c:numCache>
                <c:formatCode>General</c:formatCode>
                <c:ptCount val="7"/>
                <c:pt idx="0">
                  <c:v>-3.38</c:v>
                </c:pt>
                <c:pt idx="1">
                  <c:v>228.01999999999998</c:v>
                </c:pt>
                <c:pt idx="2">
                  <c:v>459.75</c:v>
                </c:pt>
                <c:pt idx="3">
                  <c:v>691.26</c:v>
                </c:pt>
                <c:pt idx="4">
                  <c:v>922.93999999999994</c:v>
                </c:pt>
                <c:pt idx="5">
                  <c:v>1154.28</c:v>
                </c:pt>
                <c:pt idx="6">
                  <c:v>1385.66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95-46F4-B11B-7837D21AED06}"/>
            </c:ext>
          </c:extLst>
        </c:ser>
        <c:ser>
          <c:idx val="4"/>
          <c:order val="4"/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'USSSAIL#5'!$K$210:$K$216</c:f>
              <c:numCache>
                <c:formatCode>General</c:formatCode>
                <c:ptCount val="7"/>
                <c:pt idx="0">
                  <c:v>2.0299999999999999E-2</c:v>
                </c:pt>
                <c:pt idx="1">
                  <c:v>1.0179</c:v>
                </c:pt>
                <c:pt idx="2">
                  <c:v>2.0148000000000001</c:v>
                </c:pt>
                <c:pt idx="3">
                  <c:v>3.0122</c:v>
                </c:pt>
                <c:pt idx="4">
                  <c:v>4.0096999999999996</c:v>
                </c:pt>
                <c:pt idx="5">
                  <c:v>5.0069999999999997</c:v>
                </c:pt>
                <c:pt idx="6">
                  <c:v>6.0045999999999999</c:v>
                </c:pt>
              </c:numCache>
            </c:numRef>
          </c:xVal>
          <c:yVal>
            <c:numRef>
              <c:f>'USSSAIL#5'!$M$210:$M$216</c:f>
              <c:numCache>
                <c:formatCode>0.00</c:formatCode>
                <c:ptCount val="7"/>
                <c:pt idx="0">
                  <c:v>-102.2</c:v>
                </c:pt>
                <c:pt idx="1">
                  <c:v>261.93</c:v>
                </c:pt>
                <c:pt idx="2">
                  <c:v>621.20000000000005</c:v>
                </c:pt>
                <c:pt idx="3">
                  <c:v>1006.16</c:v>
                </c:pt>
                <c:pt idx="4">
                  <c:v>1379.98</c:v>
                </c:pt>
                <c:pt idx="5">
                  <c:v>1732.51</c:v>
                </c:pt>
                <c:pt idx="6">
                  <c:v>2099.3000000000002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395-46F4-B11B-7837D21AED06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'USSSAIL#5'!$K$210:$K$216</c:f>
              <c:numCache>
                <c:formatCode>General</c:formatCode>
                <c:ptCount val="7"/>
                <c:pt idx="0">
                  <c:v>2.0299999999999999E-2</c:v>
                </c:pt>
                <c:pt idx="1">
                  <c:v>1.0179</c:v>
                </c:pt>
                <c:pt idx="2">
                  <c:v>2.0148000000000001</c:v>
                </c:pt>
                <c:pt idx="3">
                  <c:v>3.0122</c:v>
                </c:pt>
                <c:pt idx="4">
                  <c:v>4.0096999999999996</c:v>
                </c:pt>
                <c:pt idx="5">
                  <c:v>5.0069999999999997</c:v>
                </c:pt>
                <c:pt idx="6">
                  <c:v>6.0045999999999999</c:v>
                </c:pt>
              </c:numCache>
            </c:numRef>
          </c:xVal>
          <c:yVal>
            <c:numRef>
              <c:f>'USSSAIL#5'!$I$434:$I$440</c:f>
              <c:numCache>
                <c:formatCode>General</c:formatCode>
                <c:ptCount val="7"/>
                <c:pt idx="0">
                  <c:v>-6.16</c:v>
                </c:pt>
                <c:pt idx="1">
                  <c:v>344.07000000000005</c:v>
                </c:pt>
                <c:pt idx="2">
                  <c:v>694.06999999999994</c:v>
                </c:pt>
                <c:pt idx="3">
                  <c:v>1044.1600000000001</c:v>
                </c:pt>
                <c:pt idx="4">
                  <c:v>1394.4</c:v>
                </c:pt>
                <c:pt idx="5">
                  <c:v>1744.49</c:v>
                </c:pt>
                <c:pt idx="6">
                  <c:v>2094.83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395-46F4-B11B-7837D21AE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118144"/>
        <c:axId val="312119128"/>
      </c:scatterChart>
      <c:valAx>
        <c:axId val="31211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9128"/>
        <c:crosses val="autoZero"/>
        <c:crossBetween val="midCat"/>
      </c:valAx>
      <c:valAx>
        <c:axId val="312119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sideforce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Upright Delft Regression</a:t>
            </a:r>
          </a:p>
        </c:rich>
      </c:tx>
      <c:layout>
        <c:manualLayout>
          <c:xMode val="edge"/>
          <c:yMode val="edge"/>
          <c:x val="0.36651708114322123"/>
          <c:y val="4.739336492890994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'USSSAIL#5'!$G$371:$G$378</c:f>
              <c:numCache>
                <c:formatCode>General</c:formatCode>
                <c:ptCount val="8"/>
                <c:pt idx="0">
                  <c:v>-1E-4</c:v>
                </c:pt>
                <c:pt idx="1">
                  <c:v>0.99819999999999998</c:v>
                </c:pt>
                <c:pt idx="2">
                  <c:v>1.9956</c:v>
                </c:pt>
                <c:pt idx="3">
                  <c:v>2.9929000000000001</c:v>
                </c:pt>
                <c:pt idx="4">
                  <c:v>3.9901</c:v>
                </c:pt>
                <c:pt idx="5">
                  <c:v>3.9874999999999998</c:v>
                </c:pt>
                <c:pt idx="6">
                  <c:v>4.9874000000000001</c:v>
                </c:pt>
                <c:pt idx="7">
                  <c:v>5.9848999999999997</c:v>
                </c:pt>
              </c:numCache>
            </c:numRef>
          </c:xVal>
          <c:yVal>
            <c:numRef>
              <c:f>'USSSAIL#5'!$H$371:$H$378</c:f>
              <c:numCache>
                <c:formatCode>0.00</c:formatCode>
                <c:ptCount val="8"/>
                <c:pt idx="0">
                  <c:v>7.66</c:v>
                </c:pt>
                <c:pt idx="1">
                  <c:v>207.24</c:v>
                </c:pt>
                <c:pt idx="2">
                  <c:v>395.88</c:v>
                </c:pt>
                <c:pt idx="3">
                  <c:v>590.63</c:v>
                </c:pt>
                <c:pt idx="4">
                  <c:v>809.54</c:v>
                </c:pt>
                <c:pt idx="5">
                  <c:v>848.15</c:v>
                </c:pt>
                <c:pt idx="6">
                  <c:v>1007.84</c:v>
                </c:pt>
                <c:pt idx="7">
                  <c:v>1205.28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AA-40AF-8ED9-4E4BF611EBD3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'USSSAIL#5'!$G$371:$G$378</c:f>
              <c:numCache>
                <c:formatCode>General</c:formatCode>
                <c:ptCount val="8"/>
                <c:pt idx="0">
                  <c:v>-1E-4</c:v>
                </c:pt>
                <c:pt idx="1">
                  <c:v>0.99819999999999998</c:v>
                </c:pt>
                <c:pt idx="2">
                  <c:v>1.9956</c:v>
                </c:pt>
                <c:pt idx="3">
                  <c:v>2.9929000000000001</c:v>
                </c:pt>
                <c:pt idx="4">
                  <c:v>3.9901</c:v>
                </c:pt>
                <c:pt idx="5">
                  <c:v>3.9874999999999998</c:v>
                </c:pt>
                <c:pt idx="6">
                  <c:v>4.9874000000000001</c:v>
                </c:pt>
                <c:pt idx="7">
                  <c:v>5.9848999999999997</c:v>
                </c:pt>
              </c:numCache>
            </c:numRef>
          </c:xVal>
          <c:yVal>
            <c:numRef>
              <c:f>'USSSAIL#5'!$I$371:$I$378</c:f>
              <c:numCache>
                <c:formatCode>General</c:formatCode>
                <c:ptCount val="8"/>
                <c:pt idx="0">
                  <c:v>-0.03</c:v>
                </c:pt>
                <c:pt idx="1">
                  <c:v>339.07</c:v>
                </c:pt>
                <c:pt idx="2">
                  <c:v>677.82</c:v>
                </c:pt>
                <c:pt idx="3">
                  <c:v>1016.89</c:v>
                </c:pt>
                <c:pt idx="4">
                  <c:v>1355.99</c:v>
                </c:pt>
                <c:pt idx="5">
                  <c:v>1386.1000000000001</c:v>
                </c:pt>
                <c:pt idx="6">
                  <c:v>1694.4</c:v>
                </c:pt>
                <c:pt idx="7">
                  <c:v>2033.71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AA-40AF-8ED9-4E4BF611EBD3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'USSSAIL#5'!$G$379:$G$389</c:f>
              <c:numCache>
                <c:formatCode>General</c:formatCode>
                <c:ptCount val="11"/>
                <c:pt idx="0">
                  <c:v>-1.0015000000000001</c:v>
                </c:pt>
                <c:pt idx="1">
                  <c:v>-2.0000000000000001E-4</c:v>
                </c:pt>
                <c:pt idx="2">
                  <c:v>1.0017</c:v>
                </c:pt>
                <c:pt idx="3">
                  <c:v>0.99729999999999996</c:v>
                </c:pt>
                <c:pt idx="4">
                  <c:v>0.99750000000000005</c:v>
                </c:pt>
                <c:pt idx="5">
                  <c:v>2.0024999999999999</c:v>
                </c:pt>
                <c:pt idx="6">
                  <c:v>1.9939</c:v>
                </c:pt>
                <c:pt idx="7">
                  <c:v>2.9897999999999998</c:v>
                </c:pt>
                <c:pt idx="8">
                  <c:v>3.9857</c:v>
                </c:pt>
                <c:pt idx="9">
                  <c:v>4.9816000000000003</c:v>
                </c:pt>
                <c:pt idx="10">
                  <c:v>5.9779</c:v>
                </c:pt>
              </c:numCache>
            </c:numRef>
          </c:xVal>
          <c:yVal>
            <c:numRef>
              <c:f>'USSSAIL#5'!$H$379:$H$389</c:f>
              <c:numCache>
                <c:formatCode>0.00</c:formatCode>
                <c:ptCount val="11"/>
                <c:pt idx="0">
                  <c:v>-235.31</c:v>
                </c:pt>
                <c:pt idx="1">
                  <c:v>13.86</c:v>
                </c:pt>
                <c:pt idx="2">
                  <c:v>246.48</c:v>
                </c:pt>
                <c:pt idx="3">
                  <c:v>352.94</c:v>
                </c:pt>
                <c:pt idx="4">
                  <c:v>333.49</c:v>
                </c:pt>
                <c:pt idx="5">
                  <c:v>514.99</c:v>
                </c:pt>
                <c:pt idx="6">
                  <c:v>698.87</c:v>
                </c:pt>
                <c:pt idx="7">
                  <c:v>1038.05</c:v>
                </c:pt>
                <c:pt idx="8">
                  <c:v>1360.17</c:v>
                </c:pt>
                <c:pt idx="9">
                  <c:v>1713.34</c:v>
                </c:pt>
                <c:pt idx="10">
                  <c:v>2047.45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9AA-40AF-8ED9-4E4BF611EBD3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'USSSAIL#5'!$G$379:$G$389</c:f>
              <c:numCache>
                <c:formatCode>General</c:formatCode>
                <c:ptCount val="11"/>
                <c:pt idx="0">
                  <c:v>-1.0015000000000001</c:v>
                </c:pt>
                <c:pt idx="1">
                  <c:v>-2.0000000000000001E-4</c:v>
                </c:pt>
                <c:pt idx="2">
                  <c:v>1.0017</c:v>
                </c:pt>
                <c:pt idx="3">
                  <c:v>0.99729999999999996</c:v>
                </c:pt>
                <c:pt idx="4">
                  <c:v>0.99750000000000005</c:v>
                </c:pt>
                <c:pt idx="5">
                  <c:v>2.0024999999999999</c:v>
                </c:pt>
                <c:pt idx="6">
                  <c:v>1.9939</c:v>
                </c:pt>
                <c:pt idx="7">
                  <c:v>2.9897999999999998</c:v>
                </c:pt>
                <c:pt idx="8">
                  <c:v>3.9857</c:v>
                </c:pt>
                <c:pt idx="9">
                  <c:v>4.9816000000000003</c:v>
                </c:pt>
                <c:pt idx="10">
                  <c:v>5.9779</c:v>
                </c:pt>
              </c:numCache>
            </c:numRef>
          </c:xVal>
          <c:yVal>
            <c:numRef>
              <c:f>'USSSAIL#5'!$I$379:$I$389</c:f>
              <c:numCache>
                <c:formatCode>General</c:formatCode>
                <c:ptCount val="11"/>
                <c:pt idx="0">
                  <c:v>-515.66999999999996</c:v>
                </c:pt>
                <c:pt idx="1">
                  <c:v>-0.1</c:v>
                </c:pt>
                <c:pt idx="2">
                  <c:v>515.6</c:v>
                </c:pt>
                <c:pt idx="3">
                  <c:v>572.98</c:v>
                </c:pt>
                <c:pt idx="4">
                  <c:v>572.94999999999993</c:v>
                </c:pt>
                <c:pt idx="5">
                  <c:v>1030.83</c:v>
                </c:pt>
                <c:pt idx="6">
                  <c:v>1145.24</c:v>
                </c:pt>
                <c:pt idx="7">
                  <c:v>1717.0500000000002</c:v>
                </c:pt>
                <c:pt idx="8">
                  <c:v>2289.7599999999998</c:v>
                </c:pt>
                <c:pt idx="9">
                  <c:v>2861.7</c:v>
                </c:pt>
                <c:pt idx="10">
                  <c:v>3434.83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AA-40AF-8ED9-4E4BF611EBD3}"/>
            </c:ext>
          </c:extLst>
        </c:ser>
        <c:ser>
          <c:idx val="4"/>
          <c:order val="4"/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'USSSAIL#5'!$G$390:$G$397</c:f>
              <c:numCache>
                <c:formatCode>General</c:formatCode>
                <c:ptCount val="8"/>
                <c:pt idx="0">
                  <c:v>-2.0000000000000001E-4</c:v>
                </c:pt>
                <c:pt idx="1">
                  <c:v>0.99680000000000002</c:v>
                </c:pt>
                <c:pt idx="2">
                  <c:v>1.9917</c:v>
                </c:pt>
                <c:pt idx="3">
                  <c:v>2.9857999999999998</c:v>
                </c:pt>
                <c:pt idx="4">
                  <c:v>3.9798</c:v>
                </c:pt>
                <c:pt idx="5">
                  <c:v>3.9803000000000002</c:v>
                </c:pt>
                <c:pt idx="6">
                  <c:v>4.9747000000000003</c:v>
                </c:pt>
                <c:pt idx="7">
                  <c:v>5.9696999999999996</c:v>
                </c:pt>
              </c:numCache>
            </c:numRef>
          </c:xVal>
          <c:yVal>
            <c:numRef>
              <c:f>'USSSAIL#5'!$H$390:$H$397</c:f>
              <c:numCache>
                <c:formatCode>0.00</c:formatCode>
                <c:ptCount val="8"/>
                <c:pt idx="0">
                  <c:v>21.81</c:v>
                </c:pt>
                <c:pt idx="1">
                  <c:v>532.45000000000005</c:v>
                </c:pt>
                <c:pt idx="2">
                  <c:v>1058.6600000000001</c:v>
                </c:pt>
                <c:pt idx="3">
                  <c:v>1577.86</c:v>
                </c:pt>
                <c:pt idx="4">
                  <c:v>2083.42</c:v>
                </c:pt>
                <c:pt idx="5">
                  <c:v>2116.0100000000002</c:v>
                </c:pt>
                <c:pt idx="6">
                  <c:v>2658.26</c:v>
                </c:pt>
                <c:pt idx="7">
                  <c:v>3197.58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9AA-40AF-8ED9-4E4BF611EBD3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'USSSAIL#5'!$G$390:$G$397</c:f>
              <c:numCache>
                <c:formatCode>General</c:formatCode>
                <c:ptCount val="8"/>
                <c:pt idx="0">
                  <c:v>-2.0000000000000001E-4</c:v>
                </c:pt>
                <c:pt idx="1">
                  <c:v>0.99680000000000002</c:v>
                </c:pt>
                <c:pt idx="2">
                  <c:v>1.9917</c:v>
                </c:pt>
                <c:pt idx="3">
                  <c:v>2.9857999999999998</c:v>
                </c:pt>
                <c:pt idx="4">
                  <c:v>3.9798</c:v>
                </c:pt>
                <c:pt idx="5">
                  <c:v>3.9803000000000002</c:v>
                </c:pt>
                <c:pt idx="6">
                  <c:v>4.9747000000000003</c:v>
                </c:pt>
                <c:pt idx="7">
                  <c:v>5.9696999999999996</c:v>
                </c:pt>
              </c:numCache>
            </c:numRef>
          </c:xVal>
          <c:yVal>
            <c:numRef>
              <c:f>'USSSAIL#5'!$I$390:$I$397</c:f>
              <c:numCache>
                <c:formatCode>General</c:formatCode>
                <c:ptCount val="8"/>
                <c:pt idx="0">
                  <c:v>-0.16</c:v>
                </c:pt>
                <c:pt idx="1">
                  <c:v>867.4</c:v>
                </c:pt>
                <c:pt idx="2">
                  <c:v>1733.08</c:v>
                </c:pt>
                <c:pt idx="3">
                  <c:v>2598.23</c:v>
                </c:pt>
                <c:pt idx="4">
                  <c:v>3463.09</c:v>
                </c:pt>
                <c:pt idx="5">
                  <c:v>3463.4900000000002</c:v>
                </c:pt>
                <c:pt idx="6">
                  <c:v>4329.37</c:v>
                </c:pt>
                <c:pt idx="7">
                  <c:v>5194.63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9AA-40AF-8ED9-4E4BF611E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118144"/>
        <c:axId val="312119128"/>
      </c:scatterChart>
      <c:valAx>
        <c:axId val="31211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 (degree)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9128"/>
        <c:crosses val="autoZero"/>
        <c:crossBetween val="midCat"/>
      </c:valAx>
      <c:valAx>
        <c:axId val="312119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sideforce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Heel 15 degr. Delft Regression</a:t>
            </a:r>
          </a:p>
        </c:rich>
      </c:tx>
      <c:layout>
        <c:manualLayout>
          <c:xMode val="edge"/>
          <c:yMode val="edge"/>
          <c:x val="0.33789347571659084"/>
          <c:y val="5.454545454545454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'USSSAIL#5'!$K$174:$K$180</c:f>
              <c:numCache>
                <c:formatCode>General</c:formatCode>
                <c:ptCount val="7"/>
                <c:pt idx="0">
                  <c:v>6.0000000000000001E-3</c:v>
                </c:pt>
                <c:pt idx="1">
                  <c:v>1.0044</c:v>
                </c:pt>
                <c:pt idx="2">
                  <c:v>2.0028000000000001</c:v>
                </c:pt>
                <c:pt idx="3">
                  <c:v>3.0007000000000001</c:v>
                </c:pt>
                <c:pt idx="4">
                  <c:v>3.9983</c:v>
                </c:pt>
                <c:pt idx="5">
                  <c:v>4.9958999999999998</c:v>
                </c:pt>
                <c:pt idx="6">
                  <c:v>5.9936999999999996</c:v>
                </c:pt>
              </c:numCache>
            </c:numRef>
          </c:xVal>
          <c:yVal>
            <c:numRef>
              <c:f>'USSSAIL#5'!$M$174:$M$180</c:f>
              <c:numCache>
                <c:formatCode>0.00</c:formatCode>
                <c:ptCount val="7"/>
                <c:pt idx="0">
                  <c:v>-12.36</c:v>
                </c:pt>
                <c:pt idx="1">
                  <c:v>146.76</c:v>
                </c:pt>
                <c:pt idx="2">
                  <c:v>335.53</c:v>
                </c:pt>
                <c:pt idx="3">
                  <c:v>518.91999999999996</c:v>
                </c:pt>
                <c:pt idx="4">
                  <c:v>699.49</c:v>
                </c:pt>
                <c:pt idx="5">
                  <c:v>887.07</c:v>
                </c:pt>
                <c:pt idx="6">
                  <c:v>1060.6099999999999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E0-4D01-A793-8D8B0FB32535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'USSSAIL#5'!$K$174:$K$180</c:f>
              <c:numCache>
                <c:formatCode>General</c:formatCode>
                <c:ptCount val="7"/>
                <c:pt idx="0">
                  <c:v>6.0000000000000001E-3</c:v>
                </c:pt>
                <c:pt idx="1">
                  <c:v>1.0044</c:v>
                </c:pt>
                <c:pt idx="2">
                  <c:v>2.0028000000000001</c:v>
                </c:pt>
                <c:pt idx="3">
                  <c:v>3.0007000000000001</c:v>
                </c:pt>
                <c:pt idx="4">
                  <c:v>3.9983</c:v>
                </c:pt>
                <c:pt idx="5">
                  <c:v>4.9958999999999998</c:v>
                </c:pt>
                <c:pt idx="6">
                  <c:v>5.9936999999999996</c:v>
                </c:pt>
              </c:numCache>
            </c:numRef>
          </c:xVal>
          <c:yVal>
            <c:numRef>
              <c:f>'USSSAIL#5'!$I$398:$I$404</c:f>
              <c:numCache>
                <c:formatCode>General</c:formatCode>
                <c:ptCount val="7"/>
                <c:pt idx="0">
                  <c:v>-0.76</c:v>
                </c:pt>
                <c:pt idx="1">
                  <c:v>244.46</c:v>
                </c:pt>
                <c:pt idx="2">
                  <c:v>489.63</c:v>
                </c:pt>
                <c:pt idx="3">
                  <c:v>734.65</c:v>
                </c:pt>
                <c:pt idx="4">
                  <c:v>979.54</c:v>
                </c:pt>
                <c:pt idx="5">
                  <c:v>1224.3899999999999</c:v>
                </c:pt>
                <c:pt idx="6">
                  <c:v>1469.84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8E0-4D01-A793-8D8B0FB32535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'USSSAIL#5'!$K$181:$K$187</c:f>
              <c:numCache>
                <c:formatCode>General</c:formatCode>
                <c:ptCount val="7"/>
                <c:pt idx="0">
                  <c:v>1.0699999999999999E-2</c:v>
                </c:pt>
                <c:pt idx="1">
                  <c:v>1.0088999999999999</c:v>
                </c:pt>
                <c:pt idx="2">
                  <c:v>2.0068999999999999</c:v>
                </c:pt>
                <c:pt idx="3">
                  <c:v>3.0041000000000002</c:v>
                </c:pt>
                <c:pt idx="4">
                  <c:v>4.0007999999999999</c:v>
                </c:pt>
                <c:pt idx="5">
                  <c:v>4.9977</c:v>
                </c:pt>
                <c:pt idx="6">
                  <c:v>5.9946999999999999</c:v>
                </c:pt>
              </c:numCache>
            </c:numRef>
          </c:xVal>
          <c:yVal>
            <c:numRef>
              <c:f>'USSSAIL#5'!$M$181:$M$187</c:f>
              <c:numCache>
                <c:formatCode>0.00</c:formatCode>
                <c:ptCount val="7"/>
                <c:pt idx="0">
                  <c:v>-1.96</c:v>
                </c:pt>
                <c:pt idx="1">
                  <c:v>282.88</c:v>
                </c:pt>
                <c:pt idx="2">
                  <c:v>599.03</c:v>
                </c:pt>
                <c:pt idx="3">
                  <c:v>896.19</c:v>
                </c:pt>
                <c:pt idx="4">
                  <c:v>1175.5899999999999</c:v>
                </c:pt>
                <c:pt idx="5">
                  <c:v>1486.49</c:v>
                </c:pt>
                <c:pt idx="6">
                  <c:v>1790.44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8E0-4D01-A793-8D8B0FB32535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'USSSAIL#5'!$K$181:$K$187</c:f>
              <c:numCache>
                <c:formatCode>General</c:formatCode>
                <c:ptCount val="7"/>
                <c:pt idx="0">
                  <c:v>1.0699999999999999E-2</c:v>
                </c:pt>
                <c:pt idx="1">
                  <c:v>1.0088999999999999</c:v>
                </c:pt>
                <c:pt idx="2">
                  <c:v>2.0068999999999999</c:v>
                </c:pt>
                <c:pt idx="3">
                  <c:v>3.0041000000000002</c:v>
                </c:pt>
                <c:pt idx="4">
                  <c:v>4.0007999999999999</c:v>
                </c:pt>
                <c:pt idx="5">
                  <c:v>4.9977</c:v>
                </c:pt>
                <c:pt idx="6">
                  <c:v>5.9946999999999999</c:v>
                </c:pt>
              </c:numCache>
            </c:numRef>
          </c:xVal>
          <c:yVal>
            <c:numRef>
              <c:f>'USSSAIL#5'!$I$405:$I$411</c:f>
              <c:numCache>
                <c:formatCode>General</c:formatCode>
                <c:ptCount val="7"/>
                <c:pt idx="0">
                  <c:v>-0.62</c:v>
                </c:pt>
                <c:pt idx="1">
                  <c:v>413.61</c:v>
                </c:pt>
                <c:pt idx="2">
                  <c:v>828.09</c:v>
                </c:pt>
                <c:pt idx="3">
                  <c:v>1241.6199999999999</c:v>
                </c:pt>
                <c:pt idx="4">
                  <c:v>1655.97</c:v>
                </c:pt>
                <c:pt idx="5">
                  <c:v>2069.38</c:v>
                </c:pt>
                <c:pt idx="6">
                  <c:v>2482.46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E0-4D01-A793-8D8B0FB32535}"/>
            </c:ext>
          </c:extLst>
        </c:ser>
        <c:ser>
          <c:idx val="4"/>
          <c:order val="4"/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'USSSAIL#5'!$K$188:$K$195</c:f>
              <c:numCache>
                <c:formatCode>General</c:formatCode>
                <c:ptCount val="8"/>
                <c:pt idx="0">
                  <c:v>1.4E-2</c:v>
                </c:pt>
                <c:pt idx="1">
                  <c:v>1.0114000000000001</c:v>
                </c:pt>
                <c:pt idx="2">
                  <c:v>2.0072000000000001</c:v>
                </c:pt>
                <c:pt idx="3">
                  <c:v>3.0030000000000001</c:v>
                </c:pt>
                <c:pt idx="4">
                  <c:v>3.0032999999999999</c:v>
                </c:pt>
                <c:pt idx="5">
                  <c:v>3.9984000000000002</c:v>
                </c:pt>
                <c:pt idx="6">
                  <c:v>4.9945000000000004</c:v>
                </c:pt>
                <c:pt idx="7">
                  <c:v>5.9908999999999999</c:v>
                </c:pt>
              </c:numCache>
            </c:numRef>
          </c:xVal>
          <c:yVal>
            <c:numRef>
              <c:f>'USSSAIL#5'!$M$188:$M$195</c:f>
              <c:numCache>
                <c:formatCode>0.00</c:formatCode>
                <c:ptCount val="8"/>
                <c:pt idx="0">
                  <c:v>5.16</c:v>
                </c:pt>
                <c:pt idx="1">
                  <c:v>452.07</c:v>
                </c:pt>
                <c:pt idx="2">
                  <c:v>929.31</c:v>
                </c:pt>
                <c:pt idx="3">
                  <c:v>1405.84</c:v>
                </c:pt>
                <c:pt idx="4">
                  <c:v>1386.23</c:v>
                </c:pt>
                <c:pt idx="5">
                  <c:v>1844.08</c:v>
                </c:pt>
                <c:pt idx="6">
                  <c:v>2320.09</c:v>
                </c:pt>
                <c:pt idx="7">
                  <c:v>2789.89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8E0-4D01-A793-8D8B0FB32535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'USSSAIL#5'!$K$188:$K$195</c:f>
              <c:numCache>
                <c:formatCode>General</c:formatCode>
                <c:ptCount val="8"/>
                <c:pt idx="0">
                  <c:v>1.4E-2</c:v>
                </c:pt>
                <c:pt idx="1">
                  <c:v>1.0114000000000001</c:v>
                </c:pt>
                <c:pt idx="2">
                  <c:v>2.0072000000000001</c:v>
                </c:pt>
                <c:pt idx="3">
                  <c:v>3.0030000000000001</c:v>
                </c:pt>
                <c:pt idx="4">
                  <c:v>3.0032999999999999</c:v>
                </c:pt>
                <c:pt idx="5">
                  <c:v>3.9984000000000002</c:v>
                </c:pt>
                <c:pt idx="6">
                  <c:v>4.9945000000000004</c:v>
                </c:pt>
                <c:pt idx="7">
                  <c:v>5.9908999999999999</c:v>
                </c:pt>
              </c:numCache>
            </c:numRef>
          </c:xVal>
          <c:yVal>
            <c:numRef>
              <c:f>'USSSAIL#5'!$I$412:$I$419</c:f>
              <c:numCache>
                <c:formatCode>General</c:formatCode>
                <c:ptCount val="8"/>
                <c:pt idx="0">
                  <c:v>-0.69</c:v>
                </c:pt>
                <c:pt idx="1">
                  <c:v>626.27</c:v>
                </c:pt>
                <c:pt idx="2">
                  <c:v>1252.2600000000002</c:v>
                </c:pt>
                <c:pt idx="3">
                  <c:v>1878.65</c:v>
                </c:pt>
                <c:pt idx="4">
                  <c:v>1878.3500000000001</c:v>
                </c:pt>
                <c:pt idx="5">
                  <c:v>2503.79</c:v>
                </c:pt>
                <c:pt idx="6">
                  <c:v>3130.32</c:v>
                </c:pt>
                <c:pt idx="7">
                  <c:v>3680.1400000000003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8E0-4D01-A793-8D8B0FB32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118144"/>
        <c:axId val="312119128"/>
      </c:scatterChart>
      <c:valAx>
        <c:axId val="31211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9128"/>
        <c:crosses val="autoZero"/>
        <c:crossBetween val="midCat"/>
      </c:valAx>
      <c:valAx>
        <c:axId val="312119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sideforce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Bare, trimmed bow down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'Sysser#1'!$C$115</c:f>
              <c:strCache>
                <c:ptCount val="1"/>
                <c:pt idx="0">
                  <c:v>   DA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'Sysser#1'!$A$127:$A$134</c:f>
              <c:numCache>
                <c:formatCode>General</c:formatCode>
                <c:ptCount val="8"/>
                <c:pt idx="0">
                  <c:v>0.25069409999999998</c:v>
                </c:pt>
                <c:pt idx="1">
                  <c:v>0.3011588</c:v>
                </c:pt>
                <c:pt idx="2">
                  <c:v>0.35140280000000002</c:v>
                </c:pt>
                <c:pt idx="3">
                  <c:v>0.40181299999999998</c:v>
                </c:pt>
                <c:pt idx="4">
                  <c:v>0.45257930000000002</c:v>
                </c:pt>
                <c:pt idx="5">
                  <c:v>0.50404210000000005</c:v>
                </c:pt>
                <c:pt idx="6">
                  <c:v>0.55636269999999999</c:v>
                </c:pt>
                <c:pt idx="7">
                  <c:v>0.60881960000000002</c:v>
                </c:pt>
              </c:numCache>
            </c:numRef>
          </c:xVal>
          <c:yVal>
            <c:numRef>
              <c:f>'Sysser#1'!$C$127:$C$134</c:f>
              <c:numCache>
                <c:formatCode>0.00E+00</c:formatCode>
                <c:ptCount val="8"/>
                <c:pt idx="0">
                  <c:v>2.9260100000000002E-3</c:v>
                </c:pt>
                <c:pt idx="1">
                  <c:v>2.960505E-3</c:v>
                </c:pt>
                <c:pt idx="2">
                  <c:v>2.8509220000000001E-3</c:v>
                </c:pt>
                <c:pt idx="3">
                  <c:v>2.7829729999999998E-3</c:v>
                </c:pt>
                <c:pt idx="4">
                  <c:v>2.7555710000000001E-3</c:v>
                </c:pt>
                <c:pt idx="5">
                  <c:v>2.8662520000000001E-3</c:v>
                </c:pt>
                <c:pt idx="6">
                  <c:v>3.1701469999999999E-3</c:v>
                </c:pt>
                <c:pt idx="7">
                  <c:v>3.4461240000000001E-3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45C-4D03-820B-62B33087DE7C}"/>
            </c:ext>
          </c:extLst>
        </c:ser>
        <c:ser>
          <c:idx val="2"/>
          <c:order val="1"/>
          <c:tx>
            <c:strRef>
              <c:f>'Sysser#1'!$D$115</c:f>
              <c:strCache>
                <c:ptCount val="1"/>
                <c:pt idx="0">
                  <c:v>    DA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'Sysser#1'!$A$127:$A$134</c:f>
              <c:numCache>
                <c:formatCode>General</c:formatCode>
                <c:ptCount val="8"/>
                <c:pt idx="0">
                  <c:v>0.25069409999999998</c:v>
                </c:pt>
                <c:pt idx="1">
                  <c:v>0.3011588</c:v>
                </c:pt>
                <c:pt idx="2">
                  <c:v>0.35140280000000002</c:v>
                </c:pt>
                <c:pt idx="3">
                  <c:v>0.40181299999999998</c:v>
                </c:pt>
                <c:pt idx="4">
                  <c:v>0.45257930000000002</c:v>
                </c:pt>
                <c:pt idx="5">
                  <c:v>0.50404210000000005</c:v>
                </c:pt>
                <c:pt idx="6">
                  <c:v>0.55636269999999999</c:v>
                </c:pt>
                <c:pt idx="7">
                  <c:v>0.60881960000000002</c:v>
                </c:pt>
              </c:numCache>
            </c:numRef>
          </c:xVal>
          <c:yVal>
            <c:numRef>
              <c:f>'Sysser#1'!$D$127:$D$134</c:f>
              <c:numCache>
                <c:formatCode>0.00E+00</c:formatCode>
                <c:ptCount val="8"/>
                <c:pt idx="0">
                  <c:v>8.2090899999999998E-4</c:v>
                </c:pt>
                <c:pt idx="1">
                  <c:v>1.3221179999999999E-3</c:v>
                </c:pt>
                <c:pt idx="2">
                  <c:v>2.3339989999999998E-3</c:v>
                </c:pt>
                <c:pt idx="3">
                  <c:v>5.3757700000000002E-3</c:v>
                </c:pt>
                <c:pt idx="4">
                  <c:v>1.059161E-2</c:v>
                </c:pt>
                <c:pt idx="5">
                  <c:v>1.5321029999999999E-2</c:v>
                </c:pt>
                <c:pt idx="6">
                  <c:v>1.751316E-2</c:v>
                </c:pt>
                <c:pt idx="7">
                  <c:v>1.6282950000000001E-2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45C-4D03-820B-62B33087DE7C}"/>
            </c:ext>
          </c:extLst>
        </c:ser>
        <c:ser>
          <c:idx val="3"/>
          <c:order val="2"/>
          <c:tx>
            <c:strRef>
              <c:f>'Sysser#1'!$E$115</c:f>
              <c:strCache>
                <c:ptCount val="1"/>
                <c:pt idx="0">
                  <c:v>     DA total 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'Sysser#1'!$A$127:$A$134</c:f>
              <c:numCache>
                <c:formatCode>General</c:formatCode>
                <c:ptCount val="8"/>
                <c:pt idx="0">
                  <c:v>0.25069409999999998</c:v>
                </c:pt>
                <c:pt idx="1">
                  <c:v>0.3011588</c:v>
                </c:pt>
                <c:pt idx="2">
                  <c:v>0.35140280000000002</c:v>
                </c:pt>
                <c:pt idx="3">
                  <c:v>0.40181299999999998</c:v>
                </c:pt>
                <c:pt idx="4">
                  <c:v>0.45257930000000002</c:v>
                </c:pt>
                <c:pt idx="5">
                  <c:v>0.50404210000000005</c:v>
                </c:pt>
                <c:pt idx="6">
                  <c:v>0.55636269999999999</c:v>
                </c:pt>
                <c:pt idx="7">
                  <c:v>0.60881960000000002</c:v>
                </c:pt>
              </c:numCache>
            </c:numRef>
          </c:xVal>
          <c:yVal>
            <c:numRef>
              <c:f>'Sysser#1'!$E$127:$E$134</c:f>
              <c:numCache>
                <c:formatCode>0.00E+00</c:formatCode>
                <c:ptCount val="8"/>
                <c:pt idx="0">
                  <c:v>3.746919E-3</c:v>
                </c:pt>
                <c:pt idx="1">
                  <c:v>4.2826230000000002E-3</c:v>
                </c:pt>
                <c:pt idx="2">
                  <c:v>5.1849210000000003E-3</c:v>
                </c:pt>
                <c:pt idx="3">
                  <c:v>8.1587429999999996E-3</c:v>
                </c:pt>
                <c:pt idx="4">
                  <c:v>1.334718E-2</c:v>
                </c:pt>
                <c:pt idx="5">
                  <c:v>1.818728E-2</c:v>
                </c:pt>
                <c:pt idx="6">
                  <c:v>2.0683300000000002E-2</c:v>
                </c:pt>
                <c:pt idx="7">
                  <c:v>1.972908E-2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45C-4D03-820B-62B33087DE7C}"/>
            </c:ext>
          </c:extLst>
        </c:ser>
        <c:ser>
          <c:idx val="4"/>
          <c:order val="3"/>
          <c:tx>
            <c:strRef>
              <c:f>'Sysser#1'!$F$115</c:f>
              <c:strCache>
                <c:ptCount val="1"/>
                <c:pt idx="0">
                  <c:v>      DA trip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'Sysser#1'!$A$127:$A$134</c:f>
              <c:numCache>
                <c:formatCode>General</c:formatCode>
                <c:ptCount val="8"/>
                <c:pt idx="0">
                  <c:v>0.25069409999999998</c:v>
                </c:pt>
                <c:pt idx="1">
                  <c:v>0.3011588</c:v>
                </c:pt>
                <c:pt idx="2">
                  <c:v>0.35140280000000002</c:v>
                </c:pt>
                <c:pt idx="3">
                  <c:v>0.40181299999999998</c:v>
                </c:pt>
                <c:pt idx="4">
                  <c:v>0.45257930000000002</c:v>
                </c:pt>
                <c:pt idx="5">
                  <c:v>0.50404210000000005</c:v>
                </c:pt>
                <c:pt idx="6">
                  <c:v>0.55636269999999999</c:v>
                </c:pt>
                <c:pt idx="7">
                  <c:v>0.60881960000000002</c:v>
                </c:pt>
              </c:numCache>
            </c:numRef>
          </c:xVal>
          <c:yVal>
            <c:numRef>
              <c:f>'Sysser#1'!$F$127:$F$134</c:f>
              <c:numCache>
                <c:formatCode>0.00E+00</c:formatCode>
                <c:ptCount val="8"/>
                <c:pt idx="0">
                  <c:v>1.3967219999999999E-4</c:v>
                </c:pt>
                <c:pt idx="1">
                  <c:v>1.4125410000000001E-4</c:v>
                </c:pt>
                <c:pt idx="2">
                  <c:v>1.4196909999999999E-4</c:v>
                </c:pt>
                <c:pt idx="3">
                  <c:v>1.4724059999999999E-4</c:v>
                </c:pt>
                <c:pt idx="4">
                  <c:v>1.5661979999999999E-4</c:v>
                </c:pt>
                <c:pt idx="5">
                  <c:v>1.672427E-4</c:v>
                </c:pt>
                <c:pt idx="6">
                  <c:v>1.7530860000000001E-4</c:v>
                </c:pt>
                <c:pt idx="7">
                  <c:v>1.785325E-4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45C-4D03-820B-62B33087DE7C}"/>
            </c:ext>
          </c:extLst>
        </c:ser>
        <c:ser>
          <c:idx val="0"/>
          <c:order val="4"/>
          <c:tx>
            <c:strRef>
              <c:f>'Sysser#1'!$I$115</c:f>
              <c:strCache>
                <c:ptCount val="1"/>
                <c:pt idx="0">
                  <c:v>DA test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'Sysser#1'!$A$127:$A$134</c:f>
              <c:numCache>
                <c:formatCode>General</c:formatCode>
                <c:ptCount val="8"/>
                <c:pt idx="0">
                  <c:v>0.25069409999999998</c:v>
                </c:pt>
                <c:pt idx="1">
                  <c:v>0.3011588</c:v>
                </c:pt>
                <c:pt idx="2">
                  <c:v>0.35140280000000002</c:v>
                </c:pt>
                <c:pt idx="3">
                  <c:v>0.40181299999999998</c:v>
                </c:pt>
                <c:pt idx="4">
                  <c:v>0.45257930000000002</c:v>
                </c:pt>
                <c:pt idx="5">
                  <c:v>0.50404210000000005</c:v>
                </c:pt>
                <c:pt idx="6">
                  <c:v>0.55636269999999999</c:v>
                </c:pt>
                <c:pt idx="7">
                  <c:v>0.60881960000000002</c:v>
                </c:pt>
              </c:numCache>
            </c:numRef>
          </c:xVal>
          <c:yVal>
            <c:numRef>
              <c:f>'Sysser#1'!$I$127:$I$134</c:f>
              <c:numCache>
                <c:formatCode>0.00000</c:formatCode>
                <c:ptCount val="8"/>
                <c:pt idx="0">
                  <c:v>3.7099696999999998E-3</c:v>
                </c:pt>
                <c:pt idx="1">
                  <c:v>4.2505392000000003E-3</c:v>
                </c:pt>
                <c:pt idx="2">
                  <c:v>4.8883306E-3</c:v>
                </c:pt>
                <c:pt idx="3">
                  <c:v>7.3541433000000002E-3</c:v>
                </c:pt>
                <c:pt idx="4">
                  <c:v>1.2253325799999999E-2</c:v>
                </c:pt>
                <c:pt idx="5">
                  <c:v>1.75061564E-2</c:v>
                </c:pt>
                <c:pt idx="6">
                  <c:v>1.9767083800000002E-2</c:v>
                </c:pt>
                <c:pt idx="7">
                  <c:v>1.89325511E-2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45C-4D03-820B-62B33087D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101680"/>
        <c:axId val="533102008"/>
      </c:scatterChart>
      <c:valAx>
        <c:axId val="533101680"/>
        <c:scaling>
          <c:orientation val="minMax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102008"/>
        <c:crosses val="autoZero"/>
        <c:crossBetween val="midCat"/>
      </c:valAx>
      <c:valAx>
        <c:axId val="53310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10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Upright</a:t>
            </a:r>
          </a:p>
        </c:rich>
      </c:tx>
      <c:layout>
        <c:manualLayout>
          <c:xMode val="edge"/>
          <c:yMode val="edge"/>
          <c:x val="0.44630512735203876"/>
          <c:y val="5.65085712082155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319884662304535"/>
          <c:y val="3.2021735565312424E-2"/>
          <c:w val="0.84188103951794757"/>
          <c:h val="0.836304431686673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'USSSAIL#5'!$G$113</c:f>
              <c:strCache>
                <c:ptCount val="1"/>
                <c:pt idx="0">
                  <c:v>Rtotal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'USSSAIL#5'!$B$114:$B$132</c:f>
              <c:numCache>
                <c:formatCode>General</c:formatCode>
                <c:ptCount val="19"/>
                <c:pt idx="0">
                  <c:v>0.10029929999999999</c:v>
                </c:pt>
                <c:pt idx="1">
                  <c:v>0.1247852</c:v>
                </c:pt>
                <c:pt idx="2">
                  <c:v>0.15049609999999999</c:v>
                </c:pt>
                <c:pt idx="3">
                  <c:v>0.1752821</c:v>
                </c:pt>
                <c:pt idx="4">
                  <c:v>0.2008846</c:v>
                </c:pt>
                <c:pt idx="5">
                  <c:v>0.22601859999999999</c:v>
                </c:pt>
                <c:pt idx="6">
                  <c:v>0.25110779999999999</c:v>
                </c:pt>
                <c:pt idx="7">
                  <c:v>0.27637420000000001</c:v>
                </c:pt>
                <c:pt idx="8">
                  <c:v>0.30146889999999998</c:v>
                </c:pt>
                <c:pt idx="9">
                  <c:v>0.32679370000000002</c:v>
                </c:pt>
                <c:pt idx="10">
                  <c:v>0.35200779999999998</c:v>
                </c:pt>
                <c:pt idx="11">
                  <c:v>0.37770100000000001</c:v>
                </c:pt>
                <c:pt idx="12">
                  <c:v>0.40356570000000003</c:v>
                </c:pt>
                <c:pt idx="13">
                  <c:v>0.4305137</c:v>
                </c:pt>
                <c:pt idx="14">
                  <c:v>0.45781899999999998</c:v>
                </c:pt>
                <c:pt idx="15">
                  <c:v>0.48592550000000001</c:v>
                </c:pt>
                <c:pt idx="16">
                  <c:v>0.51451880000000005</c:v>
                </c:pt>
                <c:pt idx="17">
                  <c:v>0.57086570000000003</c:v>
                </c:pt>
                <c:pt idx="18">
                  <c:v>0.62888509999999997</c:v>
                </c:pt>
              </c:numCache>
            </c:numRef>
          </c:xVal>
          <c:yVal>
            <c:numRef>
              <c:f>'USSSAIL#5'!$G$114:$G$132</c:f>
              <c:numCache>
                <c:formatCode>General</c:formatCode>
                <c:ptCount val="19"/>
                <c:pt idx="0">
                  <c:v>8.89</c:v>
                </c:pt>
                <c:pt idx="1">
                  <c:v>13.13</c:v>
                </c:pt>
                <c:pt idx="2">
                  <c:v>18.57</c:v>
                </c:pt>
                <c:pt idx="3">
                  <c:v>24.96</c:v>
                </c:pt>
                <c:pt idx="4">
                  <c:v>32.82</c:v>
                </c:pt>
                <c:pt idx="5">
                  <c:v>42.44</c:v>
                </c:pt>
                <c:pt idx="6">
                  <c:v>54.26</c:v>
                </c:pt>
                <c:pt idx="7">
                  <c:v>68.17</c:v>
                </c:pt>
                <c:pt idx="8">
                  <c:v>86.57</c:v>
                </c:pt>
                <c:pt idx="9">
                  <c:v>110.53</c:v>
                </c:pt>
                <c:pt idx="10">
                  <c:v>144.6</c:v>
                </c:pt>
                <c:pt idx="11">
                  <c:v>196.23</c:v>
                </c:pt>
                <c:pt idx="12">
                  <c:v>273.93</c:v>
                </c:pt>
                <c:pt idx="13">
                  <c:v>387.8</c:v>
                </c:pt>
                <c:pt idx="14">
                  <c:v>523.71</c:v>
                </c:pt>
                <c:pt idx="15">
                  <c:v>676.49</c:v>
                </c:pt>
                <c:pt idx="16">
                  <c:v>786.28</c:v>
                </c:pt>
                <c:pt idx="17">
                  <c:v>1000.1</c:v>
                </c:pt>
                <c:pt idx="18">
                  <c:v>1128.53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7D-47E0-9977-31DF7E4C0CED}"/>
            </c:ext>
          </c:extLst>
        </c:ser>
        <c:ser>
          <c:idx val="1"/>
          <c:order val="1"/>
          <c:tx>
            <c:strRef>
              <c:f>'USSSAIL#5'!$D$337</c:f>
              <c:strCache>
                <c:ptCount val="1"/>
                <c:pt idx="0">
                  <c:v>Rtotal Delft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'USSSAIL#5'!$B$338:$B$356</c:f>
              <c:numCache>
                <c:formatCode>General</c:formatCode>
                <c:ptCount val="19"/>
                <c:pt idx="0">
                  <c:v>0.1004183</c:v>
                </c:pt>
                <c:pt idx="1">
                  <c:v>0.124933</c:v>
                </c:pt>
                <c:pt idx="2">
                  <c:v>0.15067230000000001</c:v>
                </c:pt>
                <c:pt idx="3">
                  <c:v>0.1754867</c:v>
                </c:pt>
                <c:pt idx="4">
                  <c:v>0.20111589999999999</c:v>
                </c:pt>
                <c:pt idx="5">
                  <c:v>0.226271</c:v>
                </c:pt>
                <c:pt idx="6">
                  <c:v>0.25137749999999998</c:v>
                </c:pt>
                <c:pt idx="7">
                  <c:v>0.27665699999999999</c:v>
                </c:pt>
                <c:pt idx="8">
                  <c:v>0.30174679999999998</c:v>
                </c:pt>
                <c:pt idx="9">
                  <c:v>0.32704800000000001</c:v>
                </c:pt>
                <c:pt idx="10">
                  <c:v>0.3521609</c:v>
                </c:pt>
                <c:pt idx="11">
                  <c:v>0.3775018</c:v>
                </c:pt>
                <c:pt idx="12">
                  <c:v>0.40263009999999999</c:v>
                </c:pt>
                <c:pt idx="13">
                  <c:v>0.4280658</c:v>
                </c:pt>
                <c:pt idx="14">
                  <c:v>0.45321709999999998</c:v>
                </c:pt>
                <c:pt idx="15">
                  <c:v>0.4784389</c:v>
                </c:pt>
                <c:pt idx="16">
                  <c:v>0.50382340000000003</c:v>
                </c:pt>
                <c:pt idx="17">
                  <c:v>0.5546295</c:v>
                </c:pt>
                <c:pt idx="18">
                  <c:v>0.60595690000000002</c:v>
                </c:pt>
              </c:numCache>
            </c:numRef>
          </c:xVal>
          <c:yVal>
            <c:numRef>
              <c:f>'USSSAIL#5'!$D$338:$D$356</c:f>
              <c:numCache>
                <c:formatCode>General</c:formatCode>
                <c:ptCount val="19"/>
                <c:pt idx="0">
                  <c:v>8.7899999999999991</c:v>
                </c:pt>
                <c:pt idx="1">
                  <c:v>13.14</c:v>
                </c:pt>
                <c:pt idx="2">
                  <c:v>18.61</c:v>
                </c:pt>
                <c:pt idx="3">
                  <c:v>25.41</c:v>
                </c:pt>
                <c:pt idx="4">
                  <c:v>34.270000000000003</c:v>
                </c:pt>
                <c:pt idx="5">
                  <c:v>53.43</c:v>
                </c:pt>
                <c:pt idx="6">
                  <c:v>69.66</c:v>
                </c:pt>
                <c:pt idx="7">
                  <c:v>73.02</c:v>
                </c:pt>
                <c:pt idx="8">
                  <c:v>82.76</c:v>
                </c:pt>
                <c:pt idx="9">
                  <c:v>107.51</c:v>
                </c:pt>
                <c:pt idx="10">
                  <c:v>147.74</c:v>
                </c:pt>
                <c:pt idx="11">
                  <c:v>209.12</c:v>
                </c:pt>
                <c:pt idx="12">
                  <c:v>292.85000000000002</c:v>
                </c:pt>
                <c:pt idx="13">
                  <c:v>429.43</c:v>
                </c:pt>
                <c:pt idx="14">
                  <c:v>617.41999999999996</c:v>
                </c:pt>
                <c:pt idx="15">
                  <c:v>863.21</c:v>
                </c:pt>
                <c:pt idx="16">
                  <c:v>1141.8699999999999</c:v>
                </c:pt>
                <c:pt idx="17">
                  <c:v>1590.23</c:v>
                </c:pt>
                <c:pt idx="18">
                  <c:v>2232.15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57D-47E0-9977-31DF7E4C0CED}"/>
            </c:ext>
          </c:extLst>
        </c:ser>
        <c:ser>
          <c:idx val="2"/>
          <c:order val="2"/>
          <c:tx>
            <c:strRef>
              <c:f>'USSSAIL#5'!$N$113</c:f>
              <c:strCache>
                <c:ptCount val="1"/>
                <c:pt idx="0">
                  <c:v>Rtest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'USSSAIL#5'!$B$114:$B$132</c:f>
              <c:numCache>
                <c:formatCode>General</c:formatCode>
                <c:ptCount val="19"/>
                <c:pt idx="0">
                  <c:v>0.10029929999999999</c:v>
                </c:pt>
                <c:pt idx="1">
                  <c:v>0.1247852</c:v>
                </c:pt>
                <c:pt idx="2">
                  <c:v>0.15049609999999999</c:v>
                </c:pt>
                <c:pt idx="3">
                  <c:v>0.1752821</c:v>
                </c:pt>
                <c:pt idx="4">
                  <c:v>0.2008846</c:v>
                </c:pt>
                <c:pt idx="5">
                  <c:v>0.22601859999999999</c:v>
                </c:pt>
                <c:pt idx="6">
                  <c:v>0.25110779999999999</c:v>
                </c:pt>
                <c:pt idx="7">
                  <c:v>0.27637420000000001</c:v>
                </c:pt>
                <c:pt idx="8">
                  <c:v>0.30146889999999998</c:v>
                </c:pt>
                <c:pt idx="9">
                  <c:v>0.32679370000000002</c:v>
                </c:pt>
                <c:pt idx="10">
                  <c:v>0.35200779999999998</c:v>
                </c:pt>
                <c:pt idx="11">
                  <c:v>0.37770100000000001</c:v>
                </c:pt>
                <c:pt idx="12">
                  <c:v>0.40356570000000003</c:v>
                </c:pt>
                <c:pt idx="13">
                  <c:v>0.4305137</c:v>
                </c:pt>
                <c:pt idx="14">
                  <c:v>0.45781899999999998</c:v>
                </c:pt>
                <c:pt idx="15">
                  <c:v>0.48592550000000001</c:v>
                </c:pt>
                <c:pt idx="16">
                  <c:v>0.51451880000000005</c:v>
                </c:pt>
                <c:pt idx="17">
                  <c:v>0.57086570000000003</c:v>
                </c:pt>
                <c:pt idx="18">
                  <c:v>0.62888509999999997</c:v>
                </c:pt>
              </c:numCache>
            </c:numRef>
          </c:xVal>
          <c:yVal>
            <c:numRef>
              <c:f>'USSSAIL#5'!$N$114:$N$132</c:f>
              <c:numCache>
                <c:formatCode>0.00</c:formatCode>
                <c:ptCount val="19"/>
                <c:pt idx="0">
                  <c:v>9.120000000000001</c:v>
                </c:pt>
                <c:pt idx="1">
                  <c:v>13.33</c:v>
                </c:pt>
                <c:pt idx="2">
                  <c:v>18.990000000000002</c:v>
                </c:pt>
                <c:pt idx="3">
                  <c:v>25.200000000000003</c:v>
                </c:pt>
                <c:pt idx="4">
                  <c:v>33.17</c:v>
                </c:pt>
                <c:pt idx="5">
                  <c:v>42.849999999999994</c:v>
                </c:pt>
                <c:pt idx="6">
                  <c:v>54.629999999999818</c:v>
                </c:pt>
                <c:pt idx="7">
                  <c:v>69.299999999878125</c:v>
                </c:pt>
                <c:pt idx="8">
                  <c:v>88.659999981235728</c:v>
                </c:pt>
                <c:pt idx="9">
                  <c:v>109.85999906387531</c:v>
                </c:pt>
                <c:pt idx="10">
                  <c:v>140.94997674033061</c:v>
                </c:pt>
                <c:pt idx="11">
                  <c:v>192.61962811840741</c:v>
                </c:pt>
                <c:pt idx="12">
                  <c:v>274.05612091138397</c:v>
                </c:pt>
                <c:pt idx="13">
                  <c:v>385.98218269087261</c:v>
                </c:pt>
                <c:pt idx="14">
                  <c:v>515.22276946269858</c:v>
                </c:pt>
                <c:pt idx="15">
                  <c:v>653.9269060329575</c:v>
                </c:pt>
                <c:pt idx="16">
                  <c:v>779.35259243478538</c:v>
                </c:pt>
                <c:pt idx="17">
                  <c:v>977.51130120769324</c:v>
                </c:pt>
                <c:pt idx="18">
                  <c:v>1141.0105934734397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57D-47E0-9977-31DF7E4C0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013128"/>
        <c:axId val="932013456"/>
      </c:scatterChart>
      <c:valAx>
        <c:axId val="932013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2013456"/>
        <c:crosses val="autoZero"/>
        <c:crossBetween val="midCat"/>
      </c:valAx>
      <c:valAx>
        <c:axId val="93201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Resistance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2013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Heel 25 deg. Delft regression</a:t>
            </a:r>
          </a:p>
        </c:rich>
      </c:tx>
      <c:layout>
        <c:manualLayout>
          <c:xMode val="edge"/>
          <c:yMode val="edge"/>
          <c:x val="0.21582722159730033"/>
          <c:y val="6.66840297389224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785406824146982"/>
          <c:y val="3.2824074074074089E-2"/>
          <c:w val="0.85014923134608189"/>
          <c:h val="0.83434492893776657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'USSSAIL#5'!$G$434:$G$440</c:f>
              <c:numCache>
                <c:formatCode>General</c:formatCode>
                <c:ptCount val="7"/>
                <c:pt idx="0">
                  <c:v>2.0299999999999999E-2</c:v>
                </c:pt>
                <c:pt idx="1">
                  <c:v>1.0179</c:v>
                </c:pt>
                <c:pt idx="2">
                  <c:v>2.0148000000000001</c:v>
                </c:pt>
                <c:pt idx="3">
                  <c:v>3.0122</c:v>
                </c:pt>
                <c:pt idx="4">
                  <c:v>4.0096999999999996</c:v>
                </c:pt>
                <c:pt idx="5">
                  <c:v>5.0069999999999997</c:v>
                </c:pt>
                <c:pt idx="6">
                  <c:v>6.0045999999999999</c:v>
                </c:pt>
              </c:numCache>
            </c:numRef>
          </c:xVal>
          <c:yVal>
            <c:numRef>
              <c:f>'USSSAIL#5'!$N$210:$N$216</c:f>
              <c:numCache>
                <c:formatCode>0.00</c:formatCode>
                <c:ptCount val="7"/>
                <c:pt idx="0">
                  <c:v>334.73568010051889</c:v>
                </c:pt>
                <c:pt idx="1">
                  <c:v>341.14565250404314</c:v>
                </c:pt>
                <c:pt idx="2">
                  <c:v>355.98557190761596</c:v>
                </c:pt>
                <c:pt idx="3">
                  <c:v>380.10547817764024</c:v>
                </c:pt>
                <c:pt idx="4">
                  <c:v>408.56542468328433</c:v>
                </c:pt>
                <c:pt idx="5">
                  <c:v>445.24527692833198</c:v>
                </c:pt>
                <c:pt idx="6">
                  <c:v>490.76512048311992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6A-44B0-875F-0618E19991EF}"/>
            </c:ext>
          </c:extLst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'USSSAIL#5'!$G$434:$G$440</c:f>
              <c:numCache>
                <c:formatCode>General</c:formatCode>
                <c:ptCount val="7"/>
                <c:pt idx="0">
                  <c:v>2.0299999999999999E-2</c:v>
                </c:pt>
                <c:pt idx="1">
                  <c:v>1.0179</c:v>
                </c:pt>
                <c:pt idx="2">
                  <c:v>2.0148000000000001</c:v>
                </c:pt>
                <c:pt idx="3">
                  <c:v>3.0122</c:v>
                </c:pt>
                <c:pt idx="4">
                  <c:v>4.0096999999999996</c:v>
                </c:pt>
                <c:pt idx="5">
                  <c:v>5.0069999999999997</c:v>
                </c:pt>
                <c:pt idx="6">
                  <c:v>6.0045999999999999</c:v>
                </c:pt>
              </c:numCache>
            </c:numRef>
          </c:xVal>
          <c:yVal>
            <c:numRef>
              <c:f>'USSSAIL#5'!$D$434:$D$440</c:f>
              <c:numCache>
                <c:formatCode>General</c:formatCode>
                <c:ptCount val="7"/>
                <c:pt idx="0">
                  <c:v>384.82</c:v>
                </c:pt>
                <c:pt idx="1">
                  <c:v>394.71</c:v>
                </c:pt>
                <c:pt idx="2">
                  <c:v>424.07</c:v>
                </c:pt>
                <c:pt idx="3">
                  <c:v>474.45</c:v>
                </c:pt>
                <c:pt idx="4">
                  <c:v>544.35</c:v>
                </c:pt>
                <c:pt idx="5">
                  <c:v>634.80999999999995</c:v>
                </c:pt>
                <c:pt idx="6">
                  <c:v>744.77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6A-44B0-875F-0618E19991EF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'USSSAIL#5'!$G$427:$G$433</c:f>
              <c:numCache>
                <c:formatCode>General</c:formatCode>
                <c:ptCount val="7"/>
                <c:pt idx="0">
                  <c:v>1.61E-2</c:v>
                </c:pt>
                <c:pt idx="1">
                  <c:v>1.0143</c:v>
                </c:pt>
                <c:pt idx="2">
                  <c:v>2.0133999999999999</c:v>
                </c:pt>
                <c:pt idx="3">
                  <c:v>3.0121000000000002</c:v>
                </c:pt>
                <c:pt idx="4">
                  <c:v>4.0103</c:v>
                </c:pt>
                <c:pt idx="5">
                  <c:v>5.0083000000000002</c:v>
                </c:pt>
                <c:pt idx="6">
                  <c:v>6.0065</c:v>
                </c:pt>
              </c:numCache>
            </c:numRef>
          </c:xVal>
          <c:yVal>
            <c:numRef>
              <c:f>'USSSAIL#5'!$D$427:$D$433</c:f>
              <c:numCache>
                <c:formatCode>General</c:formatCode>
                <c:ptCount val="7"/>
                <c:pt idx="0">
                  <c:v>168.71</c:v>
                </c:pt>
                <c:pt idx="1">
                  <c:v>173.16</c:v>
                </c:pt>
                <c:pt idx="2">
                  <c:v>188.84</c:v>
                </c:pt>
                <c:pt idx="3">
                  <c:v>215.41</c:v>
                </c:pt>
                <c:pt idx="4">
                  <c:v>252.52</c:v>
                </c:pt>
                <c:pt idx="5">
                  <c:v>301.10000000000002</c:v>
                </c:pt>
                <c:pt idx="6">
                  <c:v>360.06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6A-44B0-875F-0618E19991EF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'USSSAIL#5'!$G$427:$G$433</c:f>
              <c:numCache>
                <c:formatCode>General</c:formatCode>
                <c:ptCount val="7"/>
                <c:pt idx="0">
                  <c:v>1.61E-2</c:v>
                </c:pt>
                <c:pt idx="1">
                  <c:v>1.0143</c:v>
                </c:pt>
                <c:pt idx="2">
                  <c:v>2.0133999999999999</c:v>
                </c:pt>
                <c:pt idx="3">
                  <c:v>3.0121000000000002</c:v>
                </c:pt>
                <c:pt idx="4">
                  <c:v>4.0103</c:v>
                </c:pt>
                <c:pt idx="5">
                  <c:v>5.0083000000000002</c:v>
                </c:pt>
                <c:pt idx="6">
                  <c:v>6.0065</c:v>
                </c:pt>
              </c:numCache>
            </c:numRef>
          </c:xVal>
          <c:yVal>
            <c:numRef>
              <c:f>'USSSAIL#5'!$N$203:$N$209</c:f>
              <c:numCache>
                <c:formatCode>0.00</c:formatCode>
                <c:ptCount val="7"/>
                <c:pt idx="0">
                  <c:v>138.77999913738753</c:v>
                </c:pt>
                <c:pt idx="1">
                  <c:v>141.57999916851682</c:v>
                </c:pt>
                <c:pt idx="2">
                  <c:v>149.10999915484499</c:v>
                </c:pt>
                <c:pt idx="3">
                  <c:v>160.83999917802598</c:v>
                </c:pt>
                <c:pt idx="4">
                  <c:v>178.33999914494379</c:v>
                </c:pt>
                <c:pt idx="5">
                  <c:v>198.74999918596316</c:v>
                </c:pt>
                <c:pt idx="6">
                  <c:v>225.39999915253117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D6A-44B0-875F-0618E1999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149104"/>
        <c:axId val="553150416"/>
      </c:scatterChart>
      <c:valAx>
        <c:axId val="553149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 (degr)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150416"/>
        <c:crosses val="autoZero"/>
        <c:crossBetween val="midCat"/>
      </c:valAx>
      <c:valAx>
        <c:axId val="55315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Resistance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149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Full size upright, appended</a:t>
            </a:r>
          </a:p>
        </c:rich>
      </c:tx>
      <c:layout>
        <c:manualLayout>
          <c:xMode val="edge"/>
          <c:yMode val="edge"/>
          <c:x val="0.15422402000248722"/>
          <c:y val="6.61894987951113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593535845425806E-2"/>
          <c:y val="4.9752558711861156E-2"/>
          <c:w val="0.87191980678225678"/>
          <c:h val="0.7906552184775478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'USSAIL#6'!$C$67</c:f>
              <c:strCache>
                <c:ptCount val="1"/>
                <c:pt idx="0">
                  <c:v>    C b.l.-cb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'USSAIL#6'!$B$68:$B$81</c:f>
              <c:numCache>
                <c:formatCode>General</c:formatCode>
                <c:ptCount val="14"/>
                <c:pt idx="0">
                  <c:v>0.22748579999999999</c:v>
                </c:pt>
                <c:pt idx="1">
                  <c:v>0.25275520000000001</c:v>
                </c:pt>
                <c:pt idx="2">
                  <c:v>0.27817760000000002</c:v>
                </c:pt>
                <c:pt idx="3">
                  <c:v>0.30349670000000001</c:v>
                </c:pt>
                <c:pt idx="4">
                  <c:v>0.32907019999999998</c:v>
                </c:pt>
                <c:pt idx="5">
                  <c:v>0.35453180000000001</c:v>
                </c:pt>
                <c:pt idx="6">
                  <c:v>0.38038559999999999</c:v>
                </c:pt>
                <c:pt idx="7">
                  <c:v>0.4063831</c:v>
                </c:pt>
                <c:pt idx="8">
                  <c:v>0.43300139999999998</c:v>
                </c:pt>
                <c:pt idx="9">
                  <c:v>0.45978659999999999</c:v>
                </c:pt>
                <c:pt idx="10">
                  <c:v>0.48718669999999997</c:v>
                </c:pt>
                <c:pt idx="11">
                  <c:v>0.51454750000000005</c:v>
                </c:pt>
                <c:pt idx="12">
                  <c:v>0.57032430000000001</c:v>
                </c:pt>
                <c:pt idx="13">
                  <c:v>0.62586790000000003</c:v>
                </c:pt>
              </c:numCache>
            </c:numRef>
          </c:xVal>
          <c:yVal>
            <c:numRef>
              <c:f>'USSAIL#6'!$C$68:$C$81</c:f>
              <c:numCache>
                <c:formatCode>0.00E+00</c:formatCode>
                <c:ptCount val="14"/>
                <c:pt idx="0">
                  <c:v>2.5578699999999998E-3</c:v>
                </c:pt>
                <c:pt idx="1">
                  <c:v>2.5494609999999998E-3</c:v>
                </c:pt>
                <c:pt idx="2">
                  <c:v>2.5467279999999998E-3</c:v>
                </c:pt>
                <c:pt idx="3">
                  <c:v>2.5343470000000002E-3</c:v>
                </c:pt>
                <c:pt idx="4">
                  <c:v>2.5218760000000002E-3</c:v>
                </c:pt>
                <c:pt idx="5">
                  <c:v>2.5138299999999999E-3</c:v>
                </c:pt>
                <c:pt idx="6">
                  <c:v>2.5190109999999998E-3</c:v>
                </c:pt>
                <c:pt idx="7">
                  <c:v>2.5226710000000002E-3</c:v>
                </c:pt>
                <c:pt idx="8">
                  <c:v>2.508003E-3</c:v>
                </c:pt>
                <c:pt idx="9">
                  <c:v>2.5033009999999999E-3</c:v>
                </c:pt>
                <c:pt idx="10">
                  <c:v>2.4968659999999999E-3</c:v>
                </c:pt>
                <c:pt idx="11">
                  <c:v>2.494558E-3</c:v>
                </c:pt>
                <c:pt idx="12">
                  <c:v>2.48066E-3</c:v>
                </c:pt>
                <c:pt idx="13">
                  <c:v>2.4532170000000002E-3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37-43CE-87B2-24FACE793D35}"/>
            </c:ext>
          </c:extLst>
        </c:ser>
        <c:ser>
          <c:idx val="1"/>
          <c:order val="1"/>
          <c:tx>
            <c:strRef>
              <c:f>'USSAIL#6'!$D$67</c:f>
              <c:strCache>
                <c:ptCount val="1"/>
                <c:pt idx="0">
                  <c:v>    C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'USSAIL#6'!$B$68:$B$81</c:f>
              <c:numCache>
                <c:formatCode>General</c:formatCode>
                <c:ptCount val="14"/>
                <c:pt idx="0">
                  <c:v>0.22748579999999999</c:v>
                </c:pt>
                <c:pt idx="1">
                  <c:v>0.25275520000000001</c:v>
                </c:pt>
                <c:pt idx="2">
                  <c:v>0.27817760000000002</c:v>
                </c:pt>
                <c:pt idx="3">
                  <c:v>0.30349670000000001</c:v>
                </c:pt>
                <c:pt idx="4">
                  <c:v>0.32907019999999998</c:v>
                </c:pt>
                <c:pt idx="5">
                  <c:v>0.35453180000000001</c:v>
                </c:pt>
                <c:pt idx="6">
                  <c:v>0.38038559999999999</c:v>
                </c:pt>
                <c:pt idx="7">
                  <c:v>0.4063831</c:v>
                </c:pt>
                <c:pt idx="8">
                  <c:v>0.43300139999999998</c:v>
                </c:pt>
                <c:pt idx="9">
                  <c:v>0.45978659999999999</c:v>
                </c:pt>
                <c:pt idx="10">
                  <c:v>0.48718669999999997</c:v>
                </c:pt>
                <c:pt idx="11">
                  <c:v>0.51454750000000005</c:v>
                </c:pt>
                <c:pt idx="12">
                  <c:v>0.57032430000000001</c:v>
                </c:pt>
                <c:pt idx="13">
                  <c:v>0.62586790000000003</c:v>
                </c:pt>
              </c:numCache>
            </c:numRef>
          </c:xVal>
          <c:yVal>
            <c:numRef>
              <c:f>'USSAIL#6'!$D$68:$D$81</c:f>
              <c:numCache>
                <c:formatCode>0.00E+00</c:formatCode>
                <c:ptCount val="14"/>
                <c:pt idx="0">
                  <c:v>3.4152179999999998E-3</c:v>
                </c:pt>
                <c:pt idx="1">
                  <c:v>3.3768159999999999E-3</c:v>
                </c:pt>
                <c:pt idx="2">
                  <c:v>3.3508399999999999E-3</c:v>
                </c:pt>
                <c:pt idx="3">
                  <c:v>3.3213510000000002E-3</c:v>
                </c:pt>
                <c:pt idx="4">
                  <c:v>3.2967220000000002E-3</c:v>
                </c:pt>
                <c:pt idx="5">
                  <c:v>3.280739E-3</c:v>
                </c:pt>
                <c:pt idx="6">
                  <c:v>3.281473E-3</c:v>
                </c:pt>
                <c:pt idx="7">
                  <c:v>3.2838630000000001E-3</c:v>
                </c:pt>
                <c:pt idx="8">
                  <c:v>3.2719860000000002E-3</c:v>
                </c:pt>
                <c:pt idx="9">
                  <c:v>3.2777209999999999E-3</c:v>
                </c:pt>
                <c:pt idx="10">
                  <c:v>3.2942179999999998E-3</c:v>
                </c:pt>
                <c:pt idx="11">
                  <c:v>3.3262880000000002E-3</c:v>
                </c:pt>
                <c:pt idx="12">
                  <c:v>3.3934410000000001E-3</c:v>
                </c:pt>
                <c:pt idx="13">
                  <c:v>3.5177680000000001E-3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237-43CE-87B2-24FACE793D35}"/>
            </c:ext>
          </c:extLst>
        </c:ser>
        <c:ser>
          <c:idx val="2"/>
          <c:order val="2"/>
          <c:tx>
            <c:strRef>
              <c:f>'USSAIL#6'!$E$67</c:f>
              <c:strCache>
                <c:ptCount val="1"/>
                <c:pt idx="0">
                  <c:v>     C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'USSAIL#6'!$B$68:$B$81</c:f>
              <c:numCache>
                <c:formatCode>General</c:formatCode>
                <c:ptCount val="14"/>
                <c:pt idx="0">
                  <c:v>0.22748579999999999</c:v>
                </c:pt>
                <c:pt idx="1">
                  <c:v>0.25275520000000001</c:v>
                </c:pt>
                <c:pt idx="2">
                  <c:v>0.27817760000000002</c:v>
                </c:pt>
                <c:pt idx="3">
                  <c:v>0.30349670000000001</c:v>
                </c:pt>
                <c:pt idx="4">
                  <c:v>0.32907019999999998</c:v>
                </c:pt>
                <c:pt idx="5">
                  <c:v>0.35453180000000001</c:v>
                </c:pt>
                <c:pt idx="6">
                  <c:v>0.38038559999999999</c:v>
                </c:pt>
                <c:pt idx="7">
                  <c:v>0.4063831</c:v>
                </c:pt>
                <c:pt idx="8">
                  <c:v>0.43300139999999998</c:v>
                </c:pt>
                <c:pt idx="9">
                  <c:v>0.45978659999999999</c:v>
                </c:pt>
                <c:pt idx="10">
                  <c:v>0.48718669999999997</c:v>
                </c:pt>
                <c:pt idx="11">
                  <c:v>0.51454750000000005</c:v>
                </c:pt>
                <c:pt idx="12">
                  <c:v>0.57032430000000001</c:v>
                </c:pt>
                <c:pt idx="13">
                  <c:v>0.62586790000000003</c:v>
                </c:pt>
              </c:numCache>
            </c:numRef>
          </c:xVal>
          <c:yVal>
            <c:numRef>
              <c:f>'USSAIL#6'!$E$68:$E$81</c:f>
              <c:numCache>
                <c:formatCode>0.00E+00</c:formatCode>
                <c:ptCount val="14"/>
                <c:pt idx="0">
                  <c:v>7.076211E-4</c:v>
                </c:pt>
                <c:pt idx="1">
                  <c:v>8.6733359999999996E-4</c:v>
                </c:pt>
                <c:pt idx="2">
                  <c:v>9.9462830000000011E-4</c:v>
                </c:pt>
                <c:pt idx="3">
                  <c:v>1.2668530000000001E-3</c:v>
                </c:pt>
                <c:pt idx="4">
                  <c:v>1.7675080000000001E-3</c:v>
                </c:pt>
                <c:pt idx="5">
                  <c:v>2.5058419999999999E-3</c:v>
                </c:pt>
                <c:pt idx="6">
                  <c:v>3.4791409999999998E-3</c:v>
                </c:pt>
                <c:pt idx="7">
                  <c:v>4.8198859999999998E-3</c:v>
                </c:pt>
                <c:pt idx="8">
                  <c:v>6.3334109999999997E-3</c:v>
                </c:pt>
                <c:pt idx="9">
                  <c:v>7.9213100000000009E-3</c:v>
                </c:pt>
                <c:pt idx="10">
                  <c:v>9.418694E-3</c:v>
                </c:pt>
                <c:pt idx="11">
                  <c:v>9.9129249999999995E-3</c:v>
                </c:pt>
                <c:pt idx="12">
                  <c:v>1.073969E-2</c:v>
                </c:pt>
                <c:pt idx="13">
                  <c:v>9.6657789999999993E-3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237-43CE-87B2-24FACE793D35}"/>
            </c:ext>
          </c:extLst>
        </c:ser>
        <c:ser>
          <c:idx val="3"/>
          <c:order val="3"/>
          <c:tx>
            <c:strRef>
              <c:f>'USSAIL#6'!$F$67</c:f>
              <c:strCache>
                <c:ptCount val="1"/>
                <c:pt idx="0">
                  <c:v>      C total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'USSAIL#6'!$B$68:$B$81</c:f>
              <c:numCache>
                <c:formatCode>General</c:formatCode>
                <c:ptCount val="14"/>
                <c:pt idx="0">
                  <c:v>0.22748579999999999</c:v>
                </c:pt>
                <c:pt idx="1">
                  <c:v>0.25275520000000001</c:v>
                </c:pt>
                <c:pt idx="2">
                  <c:v>0.27817760000000002</c:v>
                </c:pt>
                <c:pt idx="3">
                  <c:v>0.30349670000000001</c:v>
                </c:pt>
                <c:pt idx="4">
                  <c:v>0.32907019999999998</c:v>
                </c:pt>
                <c:pt idx="5">
                  <c:v>0.35453180000000001</c:v>
                </c:pt>
                <c:pt idx="6">
                  <c:v>0.38038559999999999</c:v>
                </c:pt>
                <c:pt idx="7">
                  <c:v>0.4063831</c:v>
                </c:pt>
                <c:pt idx="8">
                  <c:v>0.43300139999999998</c:v>
                </c:pt>
                <c:pt idx="9">
                  <c:v>0.45978659999999999</c:v>
                </c:pt>
                <c:pt idx="10">
                  <c:v>0.48718669999999997</c:v>
                </c:pt>
                <c:pt idx="11">
                  <c:v>0.51454750000000005</c:v>
                </c:pt>
                <c:pt idx="12">
                  <c:v>0.57032430000000001</c:v>
                </c:pt>
                <c:pt idx="13">
                  <c:v>0.62586790000000003</c:v>
                </c:pt>
              </c:numCache>
            </c:numRef>
          </c:xVal>
          <c:yVal>
            <c:numRef>
              <c:f>'USSAIL#6'!$F$68:$F$81</c:f>
              <c:numCache>
                <c:formatCode>0.00E+00</c:formatCode>
                <c:ptCount val="14"/>
                <c:pt idx="0">
                  <c:v>4.1228389999999997E-3</c:v>
                </c:pt>
                <c:pt idx="1">
                  <c:v>4.244149E-3</c:v>
                </c:pt>
                <c:pt idx="2">
                  <c:v>4.3454679999999999E-3</c:v>
                </c:pt>
                <c:pt idx="3">
                  <c:v>4.5882040000000002E-3</c:v>
                </c:pt>
                <c:pt idx="4">
                  <c:v>5.0642300000000003E-3</c:v>
                </c:pt>
                <c:pt idx="5">
                  <c:v>5.7865809999999998E-3</c:v>
                </c:pt>
                <c:pt idx="6">
                  <c:v>6.7606150000000002E-3</c:v>
                </c:pt>
                <c:pt idx="7">
                  <c:v>8.1037490000000004E-3</c:v>
                </c:pt>
                <c:pt idx="8">
                  <c:v>9.6053979999999994E-3</c:v>
                </c:pt>
                <c:pt idx="9">
                  <c:v>1.119903E-2</c:v>
                </c:pt>
                <c:pt idx="10">
                  <c:v>1.2712909999999999E-2</c:v>
                </c:pt>
                <c:pt idx="11">
                  <c:v>1.323921E-2</c:v>
                </c:pt>
                <c:pt idx="12">
                  <c:v>1.4133130000000001E-2</c:v>
                </c:pt>
                <c:pt idx="13">
                  <c:v>1.318355E-2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237-43CE-87B2-24FACE793D35}"/>
            </c:ext>
          </c:extLst>
        </c:ser>
        <c:ser>
          <c:idx val="4"/>
          <c:order val="4"/>
          <c:tx>
            <c:strRef>
              <c:f>'USSAIL#6'!$Q$2</c:f>
              <c:strCache>
                <c:ptCount val="1"/>
                <c:pt idx="0">
                  <c:v>C residu test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'USSAIL#6'!$P$3:$P$16</c:f>
              <c:numCache>
                <c:formatCode>0.0000</c:formatCode>
                <c:ptCount val="14"/>
                <c:pt idx="0">
                  <c:v>0.226310503</c:v>
                </c:pt>
                <c:pt idx="1">
                  <c:v>0.2514325892</c:v>
                </c:pt>
                <c:pt idx="2">
                  <c:v>0.27669823129999999</c:v>
                </c:pt>
                <c:pt idx="3">
                  <c:v>0.30188974839999999</c:v>
                </c:pt>
                <c:pt idx="4">
                  <c:v>0.32725670309999999</c:v>
                </c:pt>
                <c:pt idx="5">
                  <c:v>0.3525366284</c:v>
                </c:pt>
                <c:pt idx="6">
                  <c:v>0.37823545860000002</c:v>
                </c:pt>
                <c:pt idx="7">
                  <c:v>0.40436119970000001</c:v>
                </c:pt>
                <c:pt idx="8">
                  <c:v>0.43147542100000003</c:v>
                </c:pt>
                <c:pt idx="9">
                  <c:v>0.45887022</c:v>
                </c:pt>
                <c:pt idx="10">
                  <c:v>0.48713854870000001</c:v>
                </c:pt>
                <c:pt idx="11">
                  <c:v>0.51615816589999997</c:v>
                </c:pt>
                <c:pt idx="12">
                  <c:v>0.57458082239999997</c:v>
                </c:pt>
                <c:pt idx="13">
                  <c:v>0.63316215409999999</c:v>
                </c:pt>
              </c:numCache>
            </c:numRef>
          </c:xVal>
          <c:yVal>
            <c:numRef>
              <c:f>'USSAIL#6'!$Q$3:$Q$16</c:f>
              <c:numCache>
                <c:formatCode>General</c:formatCode>
                <c:ptCount val="14"/>
                <c:pt idx="0">
                  <c:v>6.4272820000000003E-4</c:v>
                </c:pt>
                <c:pt idx="1">
                  <c:v>7.9670049999999997E-4</c:v>
                </c:pt>
                <c:pt idx="2">
                  <c:v>1.0314033000000001E-3</c:v>
                </c:pt>
                <c:pt idx="3">
                  <c:v>1.2683671000000001E-3</c:v>
                </c:pt>
                <c:pt idx="4">
                  <c:v>1.545547E-3</c:v>
                </c:pt>
                <c:pt idx="5">
                  <c:v>2.0243867999999998E-3</c:v>
                </c:pt>
                <c:pt idx="6">
                  <c:v>3.0024197999999999E-3</c:v>
                </c:pt>
                <c:pt idx="7">
                  <c:v>4.4311817999999996E-3</c:v>
                </c:pt>
                <c:pt idx="8">
                  <c:v>6.1542734000000002E-3</c:v>
                </c:pt>
                <c:pt idx="9">
                  <c:v>7.7831289999999997E-3</c:v>
                </c:pt>
                <c:pt idx="10">
                  <c:v>9.2430545000000003E-3</c:v>
                </c:pt>
                <c:pt idx="11">
                  <c:v>1.02039633E-2</c:v>
                </c:pt>
                <c:pt idx="12">
                  <c:v>1.07941644E-2</c:v>
                </c:pt>
                <c:pt idx="13">
                  <c:v>1.0359949199999999E-2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237-43CE-87B2-24FACE793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626352"/>
        <c:axId val="379624712"/>
      </c:scatterChart>
      <c:valAx>
        <c:axId val="379626352"/>
        <c:scaling>
          <c:orientation val="minMax"/>
          <c:max val="0.65000000000000013"/>
          <c:min val="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9624712"/>
        <c:crosses val="autoZero"/>
        <c:crossBetween val="midCat"/>
      </c:valAx>
      <c:valAx>
        <c:axId val="37962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9626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solidFill>
                  <a:schemeClr val="tx1"/>
                </a:solidFill>
              </a:rPr>
              <a:t>Heel 15 degr.</a:t>
            </a:r>
          </a:p>
        </c:rich>
      </c:tx>
      <c:layout>
        <c:manualLayout>
          <c:xMode val="edge"/>
          <c:yMode val="edge"/>
          <c:x val="0.29121237160169799"/>
          <c:y val="0.189503885750549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580003888402839"/>
          <c:y val="6.0601851851851872E-2"/>
          <c:w val="0.79731100742036876"/>
          <c:h val="0.75453132690727698"/>
        </c:manualLayout>
      </c:layout>
      <c:scatterChart>
        <c:scatterStyle val="smoothMarker"/>
        <c:varyColors val="0"/>
        <c:ser>
          <c:idx val="0"/>
          <c:order val="0"/>
          <c:tx>
            <c:v>FN=0.25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'USSAIL#6'!$I$82:$I$88</c:f>
              <c:numCache>
                <c:formatCode>General</c:formatCode>
                <c:ptCount val="7"/>
                <c:pt idx="0">
                  <c:v>7.4000000000000003E-3</c:v>
                </c:pt>
                <c:pt idx="1">
                  <c:v>1.0058</c:v>
                </c:pt>
                <c:pt idx="2">
                  <c:v>2.0036</c:v>
                </c:pt>
                <c:pt idx="3">
                  <c:v>3.0013000000000001</c:v>
                </c:pt>
                <c:pt idx="4">
                  <c:v>3.9986999999999999</c:v>
                </c:pt>
                <c:pt idx="5">
                  <c:v>4.9958999999999998</c:v>
                </c:pt>
                <c:pt idx="6">
                  <c:v>5.9931999999999999</c:v>
                </c:pt>
              </c:numCache>
            </c:numRef>
          </c:xVal>
          <c:yVal>
            <c:numRef>
              <c:f>'USSAIL#6'!$F$82:$F$88</c:f>
              <c:numCache>
                <c:formatCode>0.00E+00</c:formatCode>
                <c:ptCount val="7"/>
                <c:pt idx="0">
                  <c:v>3.9804999999999997E-3</c:v>
                </c:pt>
                <c:pt idx="1">
                  <c:v>4.1275900000000004E-3</c:v>
                </c:pt>
                <c:pt idx="2">
                  <c:v>4.4900419999999996E-3</c:v>
                </c:pt>
                <c:pt idx="3">
                  <c:v>5.0731650000000001E-3</c:v>
                </c:pt>
                <c:pt idx="4">
                  <c:v>5.8561610000000004E-3</c:v>
                </c:pt>
                <c:pt idx="5">
                  <c:v>6.8106299999999998E-3</c:v>
                </c:pt>
                <c:pt idx="6">
                  <c:v>7.9612840000000008E-3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16-4F97-9D6F-77A1750DC883}"/>
            </c:ext>
          </c:extLst>
        </c:ser>
        <c:ser>
          <c:idx val="1"/>
          <c:order val="1"/>
          <c:tx>
            <c:v>FN=0.32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'USSAIL#6'!$I$89:$I$95</c:f>
              <c:numCache>
                <c:formatCode>General</c:formatCode>
                <c:ptCount val="7"/>
                <c:pt idx="0">
                  <c:v>1.3299999999999999E-2</c:v>
                </c:pt>
                <c:pt idx="1">
                  <c:v>1.0111000000000001</c:v>
                </c:pt>
                <c:pt idx="2">
                  <c:v>2.0083000000000002</c:v>
                </c:pt>
                <c:pt idx="3">
                  <c:v>3.0049000000000001</c:v>
                </c:pt>
                <c:pt idx="4">
                  <c:v>4.0011999999999999</c:v>
                </c:pt>
                <c:pt idx="5">
                  <c:v>4.9973999999999998</c:v>
                </c:pt>
                <c:pt idx="6">
                  <c:v>5.9935999999999998</c:v>
                </c:pt>
              </c:numCache>
            </c:numRef>
          </c:xVal>
          <c:yVal>
            <c:numRef>
              <c:f>'USSAIL#6'!$F$89:$F$95</c:f>
              <c:numCache>
                <c:formatCode>0.00E+00</c:formatCode>
                <c:ptCount val="7"/>
                <c:pt idx="0">
                  <c:v>4.5711069999999996E-3</c:v>
                </c:pt>
                <c:pt idx="1">
                  <c:v>4.7249869999999999E-3</c:v>
                </c:pt>
                <c:pt idx="2">
                  <c:v>5.0924799999999999E-3</c:v>
                </c:pt>
                <c:pt idx="3">
                  <c:v>5.6735709999999996E-3</c:v>
                </c:pt>
                <c:pt idx="4">
                  <c:v>6.435334E-3</c:v>
                </c:pt>
                <c:pt idx="5">
                  <c:v>7.3855209999999999E-3</c:v>
                </c:pt>
                <c:pt idx="6">
                  <c:v>8.5245459999999992E-3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516-4F97-9D6F-77A1750DC883}"/>
            </c:ext>
          </c:extLst>
        </c:ser>
        <c:ser>
          <c:idx val="2"/>
          <c:order val="2"/>
          <c:tx>
            <c:v>FN=0.40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'USSAIL#6'!$I$96:$I$102</c:f>
              <c:numCache>
                <c:formatCode>General</c:formatCode>
                <c:ptCount val="7"/>
                <c:pt idx="0">
                  <c:v>1.8800000000000001E-2</c:v>
                </c:pt>
                <c:pt idx="1">
                  <c:v>1.0163</c:v>
                </c:pt>
                <c:pt idx="2">
                  <c:v>2.0112999999999999</c:v>
                </c:pt>
                <c:pt idx="3">
                  <c:v>3.0055999999999998</c:v>
                </c:pt>
                <c:pt idx="4">
                  <c:v>4.0000999999999998</c:v>
                </c:pt>
                <c:pt idx="5">
                  <c:v>4.9950000000000001</c:v>
                </c:pt>
                <c:pt idx="6">
                  <c:v>5.9901</c:v>
                </c:pt>
              </c:numCache>
            </c:numRef>
          </c:xVal>
          <c:yVal>
            <c:numRef>
              <c:f>'USSAIL#6'!$F$96:$F$102</c:f>
              <c:numCache>
                <c:formatCode>0.00E+00</c:formatCode>
                <c:ptCount val="7"/>
                <c:pt idx="0">
                  <c:v>7.6998209999999999E-3</c:v>
                </c:pt>
                <c:pt idx="1">
                  <c:v>7.8571619999999991E-3</c:v>
                </c:pt>
                <c:pt idx="2">
                  <c:v>8.2123560000000005E-3</c:v>
                </c:pt>
                <c:pt idx="3">
                  <c:v>8.7810200000000005E-3</c:v>
                </c:pt>
                <c:pt idx="4">
                  <c:v>9.5211259999999995E-3</c:v>
                </c:pt>
                <c:pt idx="5">
                  <c:v>1.042967E-2</c:v>
                </c:pt>
                <c:pt idx="6">
                  <c:v>1.151929E-2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516-4F97-9D6F-77A1750D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385752"/>
        <c:axId val="323383456"/>
      </c:scatterChart>
      <c:valAx>
        <c:axId val="323385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Leeway (degr.)</a:t>
                </a:r>
              </a:p>
            </c:rich>
          </c:tx>
          <c:layout>
            <c:manualLayout>
              <c:xMode val="edge"/>
              <c:yMode val="edge"/>
              <c:x val="0.49830319821133467"/>
              <c:y val="0.86509011978590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3383456"/>
        <c:crosses val="autoZero"/>
        <c:crossBetween val="midCat"/>
      </c:valAx>
      <c:valAx>
        <c:axId val="323383456"/>
        <c:scaling>
          <c:orientation val="minMax"/>
          <c:max val="1.2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3385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solidFill>
                  <a:schemeClr val="tx1"/>
                </a:solidFill>
              </a:rPr>
              <a:t>Heel 25 degr.</a:t>
            </a:r>
          </a:p>
        </c:rich>
      </c:tx>
      <c:layout>
        <c:manualLayout>
          <c:xMode val="edge"/>
          <c:yMode val="edge"/>
          <c:x val="0.3982082563753605"/>
          <c:y val="8.58525097608457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6440005184537118"/>
          <c:y val="6.0601851851851872E-2"/>
          <c:w val="0.79936862058909286"/>
          <c:h val="0.8118403882020146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'USSAIL#6'!$I$103:$I$109</c:f>
              <c:numCache>
                <c:formatCode>General</c:formatCode>
                <c:ptCount val="7"/>
                <c:pt idx="0">
                  <c:v>8.6999999999999994E-3</c:v>
                </c:pt>
                <c:pt idx="1">
                  <c:v>1.0068999999999999</c:v>
                </c:pt>
                <c:pt idx="2">
                  <c:v>2.0055000000000001</c:v>
                </c:pt>
                <c:pt idx="3">
                  <c:v>3.0041000000000002</c:v>
                </c:pt>
                <c:pt idx="4">
                  <c:v>4.0026000000000002</c:v>
                </c:pt>
                <c:pt idx="5">
                  <c:v>5.0007999999999999</c:v>
                </c:pt>
                <c:pt idx="6">
                  <c:v>5.9989999999999997</c:v>
                </c:pt>
              </c:numCache>
            </c:numRef>
          </c:xVal>
          <c:yVal>
            <c:numRef>
              <c:f>'USSAIL#6'!$F$103:$F$109</c:f>
              <c:numCache>
                <c:formatCode>0.00E+00</c:formatCode>
                <c:ptCount val="7"/>
                <c:pt idx="0">
                  <c:v>3.5983180000000001E-3</c:v>
                </c:pt>
                <c:pt idx="1">
                  <c:v>3.7082489999999998E-3</c:v>
                </c:pt>
                <c:pt idx="2">
                  <c:v>4.0284479999999996E-3</c:v>
                </c:pt>
                <c:pt idx="3">
                  <c:v>4.5364580000000002E-3</c:v>
                </c:pt>
                <c:pt idx="4">
                  <c:v>5.2038919999999999E-3</c:v>
                </c:pt>
                <c:pt idx="5">
                  <c:v>6.0538809999999997E-3</c:v>
                </c:pt>
                <c:pt idx="6">
                  <c:v>7.0804939999999997E-3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69-4D33-AE9F-8954C0BB67A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'USSAIL#6'!$I$110:$I$116</c:f>
              <c:numCache>
                <c:formatCode>General</c:formatCode>
                <c:ptCount val="7"/>
                <c:pt idx="0">
                  <c:v>1.7500000000000002E-2</c:v>
                </c:pt>
                <c:pt idx="1">
                  <c:v>1.0157</c:v>
                </c:pt>
                <c:pt idx="2">
                  <c:v>2.0146999999999999</c:v>
                </c:pt>
                <c:pt idx="3">
                  <c:v>3.0133999999999999</c:v>
                </c:pt>
                <c:pt idx="4">
                  <c:v>4.0111999999999997</c:v>
                </c:pt>
                <c:pt idx="5">
                  <c:v>5.0087999999999999</c:v>
                </c:pt>
                <c:pt idx="6">
                  <c:v>6.0065</c:v>
                </c:pt>
              </c:numCache>
            </c:numRef>
          </c:xVal>
          <c:yVal>
            <c:numRef>
              <c:f>'USSAIL#6'!$F$110:$F$116</c:f>
              <c:numCache>
                <c:formatCode>0.00E+00</c:formatCode>
                <c:ptCount val="7"/>
                <c:pt idx="0">
                  <c:v>4.2728870000000004E-3</c:v>
                </c:pt>
                <c:pt idx="1">
                  <c:v>4.3857339999999996E-3</c:v>
                </c:pt>
                <c:pt idx="2">
                  <c:v>4.7167750000000003E-3</c:v>
                </c:pt>
                <c:pt idx="3">
                  <c:v>5.2152270000000002E-3</c:v>
                </c:pt>
                <c:pt idx="4">
                  <c:v>5.8805480000000002E-3</c:v>
                </c:pt>
                <c:pt idx="5">
                  <c:v>6.7236270000000002E-3</c:v>
                </c:pt>
                <c:pt idx="6">
                  <c:v>7.7381530000000002E-3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69-4D33-AE9F-8954C0BB67A5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'USSAIL#6'!$I$117:$I$123</c:f>
              <c:numCache>
                <c:formatCode>General</c:formatCode>
                <c:ptCount val="7"/>
                <c:pt idx="0">
                  <c:v>2.6200000000000001E-2</c:v>
                </c:pt>
                <c:pt idx="1">
                  <c:v>1.0235000000000001</c:v>
                </c:pt>
                <c:pt idx="2">
                  <c:v>2.0202</c:v>
                </c:pt>
                <c:pt idx="3">
                  <c:v>3.0169000000000001</c:v>
                </c:pt>
                <c:pt idx="4">
                  <c:v>4.0137</c:v>
                </c:pt>
                <c:pt idx="5">
                  <c:v>5.0107999999999997</c:v>
                </c:pt>
                <c:pt idx="6">
                  <c:v>6.0086000000000004</c:v>
                </c:pt>
              </c:numCache>
            </c:numRef>
          </c:xVal>
          <c:yVal>
            <c:numRef>
              <c:f>'USSAIL#6'!$F$117:$F$123</c:f>
              <c:numCache>
                <c:formatCode>0.00E+00</c:formatCode>
                <c:ptCount val="7"/>
                <c:pt idx="0">
                  <c:v>7.6921969999999996E-3</c:v>
                </c:pt>
                <c:pt idx="1">
                  <c:v>7.8115830000000004E-3</c:v>
                </c:pt>
                <c:pt idx="2">
                  <c:v>8.1326109999999997E-3</c:v>
                </c:pt>
                <c:pt idx="3">
                  <c:v>8.6152490000000002E-3</c:v>
                </c:pt>
                <c:pt idx="4">
                  <c:v>9.2464820000000003E-3</c:v>
                </c:pt>
                <c:pt idx="5">
                  <c:v>1.0073459999999999E-2</c:v>
                </c:pt>
                <c:pt idx="6">
                  <c:v>1.1047090000000001E-2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69-4D33-AE9F-8954C0BB6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385752"/>
        <c:axId val="323383456"/>
      </c:scatterChart>
      <c:valAx>
        <c:axId val="323385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Leeway</a:t>
                </a:r>
              </a:p>
            </c:rich>
          </c:tx>
          <c:layout>
            <c:manualLayout>
              <c:xMode val="edge"/>
              <c:yMode val="edge"/>
              <c:x val="0.49007274553643759"/>
              <c:y val="0.932245823483727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3383456"/>
        <c:crosses val="autoZero"/>
        <c:crossBetween val="midCat"/>
      </c:valAx>
      <c:valAx>
        <c:axId val="32338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 coefficient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3385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WLP!$I$21</c:f>
              <c:strCache>
                <c:ptCount val="1"/>
                <c:pt idx="0">
                  <c:v>    pitchangle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WLP!$A$22:$A$32</c:f>
              <c:numCache>
                <c:formatCode>General</c:formatCode>
                <c:ptCount val="11"/>
                <c:pt idx="0">
                  <c:v>0.1002729</c:v>
                </c:pt>
                <c:pt idx="1">
                  <c:v>0.150728</c:v>
                </c:pt>
                <c:pt idx="2">
                  <c:v>0.2012313</c:v>
                </c:pt>
                <c:pt idx="3">
                  <c:v>0.25180340000000001</c:v>
                </c:pt>
                <c:pt idx="4">
                  <c:v>0.30277559999999998</c:v>
                </c:pt>
                <c:pt idx="5">
                  <c:v>0.3541281</c:v>
                </c:pt>
                <c:pt idx="6">
                  <c:v>0.4063079</c:v>
                </c:pt>
                <c:pt idx="7">
                  <c:v>0.46003939999999999</c:v>
                </c:pt>
                <c:pt idx="8">
                  <c:v>0.51464220000000005</c:v>
                </c:pt>
                <c:pt idx="9">
                  <c:v>0.62609250000000005</c:v>
                </c:pt>
                <c:pt idx="10">
                  <c:v>0.74307109999999998</c:v>
                </c:pt>
              </c:numCache>
            </c:numRef>
          </c:xVal>
          <c:yVal>
            <c:numRef>
              <c:f>WLP!$I$22:$I$32</c:f>
              <c:numCache>
                <c:formatCode>General</c:formatCode>
                <c:ptCount val="11"/>
                <c:pt idx="0">
                  <c:v>3.4328999999999998E-2</c:v>
                </c:pt>
                <c:pt idx="1">
                  <c:v>-3.0591E-2</c:v>
                </c:pt>
                <c:pt idx="2">
                  <c:v>-0.12915599999999999</c:v>
                </c:pt>
                <c:pt idx="3">
                  <c:v>-0.232733</c:v>
                </c:pt>
                <c:pt idx="4">
                  <c:v>-0.34498299999999998</c:v>
                </c:pt>
                <c:pt idx="5">
                  <c:v>-0.444019</c:v>
                </c:pt>
                <c:pt idx="6">
                  <c:v>-0.45200400000000002</c:v>
                </c:pt>
                <c:pt idx="7">
                  <c:v>0.21718199999999999</c:v>
                </c:pt>
                <c:pt idx="8">
                  <c:v>0.45739800000000003</c:v>
                </c:pt>
                <c:pt idx="9">
                  <c:v>1.038422</c:v>
                </c:pt>
                <c:pt idx="10">
                  <c:v>1.8923220000000001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8A-462F-B655-555026A097C2}"/>
            </c:ext>
          </c:extLst>
        </c:ser>
        <c:ser>
          <c:idx val="3"/>
          <c:order val="1"/>
          <c:tx>
            <c:strRef>
              <c:f>WLP!$L$21</c:f>
              <c:strCache>
                <c:ptCount val="1"/>
                <c:pt idx="0">
                  <c:v>pitch-test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WLP!$A$22:$A$32</c:f>
              <c:numCache>
                <c:formatCode>General</c:formatCode>
                <c:ptCount val="11"/>
                <c:pt idx="0">
                  <c:v>0.1002729</c:v>
                </c:pt>
                <c:pt idx="1">
                  <c:v>0.150728</c:v>
                </c:pt>
                <c:pt idx="2">
                  <c:v>0.2012313</c:v>
                </c:pt>
                <c:pt idx="3">
                  <c:v>0.25180340000000001</c:v>
                </c:pt>
                <c:pt idx="4">
                  <c:v>0.30277559999999998</c:v>
                </c:pt>
                <c:pt idx="5">
                  <c:v>0.3541281</c:v>
                </c:pt>
                <c:pt idx="6">
                  <c:v>0.4063079</c:v>
                </c:pt>
                <c:pt idx="7">
                  <c:v>0.46003939999999999</c:v>
                </c:pt>
                <c:pt idx="8">
                  <c:v>0.51464220000000005</c:v>
                </c:pt>
                <c:pt idx="9">
                  <c:v>0.62609250000000005</c:v>
                </c:pt>
                <c:pt idx="10">
                  <c:v>0.74307109999999998</c:v>
                </c:pt>
              </c:numCache>
            </c:numRef>
          </c:xVal>
          <c:yVal>
            <c:numRef>
              <c:f>WLP!$L$22:$L$32</c:f>
              <c:numCache>
                <c:formatCode>0.000</c:formatCode>
                <c:ptCount val="11"/>
                <c:pt idx="0">
                  <c:v>1.7680000000000001E-2</c:v>
                </c:pt>
                <c:pt idx="1">
                  <c:v>-3.1440000000000003E-2</c:v>
                </c:pt>
                <c:pt idx="2">
                  <c:v>-6.5619999999999998E-2</c:v>
                </c:pt>
                <c:pt idx="3">
                  <c:v>-8.9459999999999998E-2</c:v>
                </c:pt>
                <c:pt idx="4">
                  <c:v>-0.1133</c:v>
                </c:pt>
                <c:pt idx="5">
                  <c:v>-0.13780999999999999</c:v>
                </c:pt>
                <c:pt idx="6">
                  <c:v>0.10039000000000001</c:v>
                </c:pt>
                <c:pt idx="7">
                  <c:v>0.33859</c:v>
                </c:pt>
                <c:pt idx="8">
                  <c:v>0.69733999999999996</c:v>
                </c:pt>
                <c:pt idx="9">
                  <c:v>1.0237799999999999</c:v>
                </c:pt>
                <c:pt idx="10">
                  <c:v>1.3465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78A-462F-B655-555026A09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286056"/>
        <c:axId val="542286384"/>
      </c:scatterChart>
      <c:valAx>
        <c:axId val="542286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2286384"/>
        <c:crosses val="autoZero"/>
        <c:crossBetween val="midCat"/>
      </c:valAx>
      <c:valAx>
        <c:axId val="54228638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2286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WLP!$E$41</c:f>
              <c:strCache>
                <c:ptCount val="1"/>
                <c:pt idx="0">
                  <c:v>     DA total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WLP!$A$42:$A$52</c:f>
              <c:numCache>
                <c:formatCode>General</c:formatCode>
                <c:ptCount val="11"/>
                <c:pt idx="0">
                  <c:v>0.1002729</c:v>
                </c:pt>
                <c:pt idx="1">
                  <c:v>0.150728</c:v>
                </c:pt>
                <c:pt idx="2">
                  <c:v>0.2012313</c:v>
                </c:pt>
                <c:pt idx="3">
                  <c:v>0.25180340000000001</c:v>
                </c:pt>
                <c:pt idx="4">
                  <c:v>0.30277559999999998</c:v>
                </c:pt>
                <c:pt idx="5">
                  <c:v>0.3541281</c:v>
                </c:pt>
                <c:pt idx="6">
                  <c:v>0.4063079</c:v>
                </c:pt>
                <c:pt idx="7">
                  <c:v>0.46003939999999999</c:v>
                </c:pt>
                <c:pt idx="8">
                  <c:v>0.51464220000000005</c:v>
                </c:pt>
                <c:pt idx="9">
                  <c:v>0.62609250000000005</c:v>
                </c:pt>
                <c:pt idx="10">
                  <c:v>0.74307109999999998</c:v>
                </c:pt>
              </c:numCache>
            </c:numRef>
          </c:xVal>
          <c:yVal>
            <c:numRef>
              <c:f>WLP!$E$42:$E$52</c:f>
              <c:numCache>
                <c:formatCode>0.00E+00</c:formatCode>
                <c:ptCount val="11"/>
                <c:pt idx="0">
                  <c:v>1.337345E-2</c:v>
                </c:pt>
                <c:pt idx="1">
                  <c:v>1.248994E-2</c:v>
                </c:pt>
                <c:pt idx="2">
                  <c:v>1.2436880000000001E-2</c:v>
                </c:pt>
                <c:pt idx="3">
                  <c:v>1.267041E-2</c:v>
                </c:pt>
                <c:pt idx="4">
                  <c:v>1.3282850000000001E-2</c:v>
                </c:pt>
                <c:pt idx="5">
                  <c:v>1.411723E-2</c:v>
                </c:pt>
                <c:pt idx="6">
                  <c:v>1.6580549999999999E-2</c:v>
                </c:pt>
                <c:pt idx="7">
                  <c:v>1.8842660000000001E-2</c:v>
                </c:pt>
                <c:pt idx="8">
                  <c:v>1.9995800000000001E-2</c:v>
                </c:pt>
                <c:pt idx="9">
                  <c:v>1.9368670000000001E-2</c:v>
                </c:pt>
                <c:pt idx="10">
                  <c:v>1.8153300000000001E-2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5A-4059-9DEE-C85DF47DE2BF}"/>
            </c:ext>
          </c:extLst>
        </c:ser>
        <c:ser>
          <c:idx val="1"/>
          <c:order val="1"/>
          <c:tx>
            <c:strRef>
              <c:f>WLP!$J$41</c:f>
              <c:strCache>
                <c:ptCount val="1"/>
                <c:pt idx="0">
                  <c:v>DA test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WLP!$A$42:$A$52</c:f>
              <c:numCache>
                <c:formatCode>General</c:formatCode>
                <c:ptCount val="11"/>
                <c:pt idx="0">
                  <c:v>0.1002729</c:v>
                </c:pt>
                <c:pt idx="1">
                  <c:v>0.150728</c:v>
                </c:pt>
                <c:pt idx="2">
                  <c:v>0.2012313</c:v>
                </c:pt>
                <c:pt idx="3">
                  <c:v>0.25180340000000001</c:v>
                </c:pt>
                <c:pt idx="4">
                  <c:v>0.30277559999999998</c:v>
                </c:pt>
                <c:pt idx="5">
                  <c:v>0.3541281</c:v>
                </c:pt>
                <c:pt idx="6">
                  <c:v>0.4063079</c:v>
                </c:pt>
                <c:pt idx="7">
                  <c:v>0.46003939999999999</c:v>
                </c:pt>
                <c:pt idx="8">
                  <c:v>0.51464220000000005</c:v>
                </c:pt>
                <c:pt idx="9">
                  <c:v>0.62609250000000005</c:v>
                </c:pt>
                <c:pt idx="10">
                  <c:v>0.74307109999999998</c:v>
                </c:pt>
              </c:numCache>
            </c:numRef>
          </c:xVal>
          <c:yVal>
            <c:numRef>
              <c:f>WLP!$J$42:$J$52</c:f>
              <c:numCache>
                <c:formatCode>0.000000</c:formatCode>
                <c:ptCount val="11"/>
                <c:pt idx="0">
                  <c:v>1.3507010370000001E-2</c:v>
                </c:pt>
                <c:pt idx="1">
                  <c:v>1.257220874E-2</c:v>
                </c:pt>
                <c:pt idx="2">
                  <c:v>1.248019549E-2</c:v>
                </c:pt>
                <c:pt idx="3">
                  <c:v>1.2803262540000001E-2</c:v>
                </c:pt>
                <c:pt idx="4">
                  <c:v>1.339653419E-2</c:v>
                </c:pt>
                <c:pt idx="5">
                  <c:v>1.4238806409999999E-2</c:v>
                </c:pt>
                <c:pt idx="7">
                  <c:v>1.876832912E-2</c:v>
                </c:pt>
                <c:pt idx="8">
                  <c:v>1.976074958E-2</c:v>
                </c:pt>
                <c:pt idx="9">
                  <c:v>1.9113664649999997E-2</c:v>
                </c:pt>
                <c:pt idx="10">
                  <c:v>1.7295421840000002E-2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5A-4059-9DEE-C85DF47DE2BF}"/>
            </c:ext>
          </c:extLst>
        </c:ser>
        <c:ser>
          <c:idx val="2"/>
          <c:order val="2"/>
          <c:tx>
            <c:strRef>
              <c:f>WLP!$C$41</c:f>
              <c:strCache>
                <c:ptCount val="1"/>
                <c:pt idx="0">
                  <c:v>   DA viscous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WLP!$A$42:$A$52</c:f>
              <c:numCache>
                <c:formatCode>General</c:formatCode>
                <c:ptCount val="11"/>
                <c:pt idx="0">
                  <c:v>0.1002729</c:v>
                </c:pt>
                <c:pt idx="1">
                  <c:v>0.150728</c:v>
                </c:pt>
                <c:pt idx="2">
                  <c:v>0.2012313</c:v>
                </c:pt>
                <c:pt idx="3">
                  <c:v>0.25180340000000001</c:v>
                </c:pt>
                <c:pt idx="4">
                  <c:v>0.30277559999999998</c:v>
                </c:pt>
                <c:pt idx="5">
                  <c:v>0.3541281</c:v>
                </c:pt>
                <c:pt idx="6">
                  <c:v>0.4063079</c:v>
                </c:pt>
                <c:pt idx="7">
                  <c:v>0.46003939999999999</c:v>
                </c:pt>
                <c:pt idx="8">
                  <c:v>0.51464220000000005</c:v>
                </c:pt>
                <c:pt idx="9">
                  <c:v>0.62609250000000005</c:v>
                </c:pt>
                <c:pt idx="10">
                  <c:v>0.74307109999999998</c:v>
                </c:pt>
              </c:numCache>
            </c:numRef>
          </c:xVal>
          <c:yVal>
            <c:numRef>
              <c:f>WLP!$C$42:$C$52</c:f>
              <c:numCache>
                <c:formatCode>0.00E+00</c:formatCode>
                <c:ptCount val="11"/>
                <c:pt idx="0">
                  <c:v>1.198771E-2</c:v>
                </c:pt>
                <c:pt idx="1">
                  <c:v>1.0398259999999999E-2</c:v>
                </c:pt>
                <c:pt idx="2">
                  <c:v>9.9448269999999998E-3</c:v>
                </c:pt>
                <c:pt idx="3">
                  <c:v>9.8210180000000008E-3</c:v>
                </c:pt>
                <c:pt idx="4">
                  <c:v>9.5524119999999997E-3</c:v>
                </c:pt>
                <c:pt idx="5">
                  <c:v>9.321246E-3</c:v>
                </c:pt>
                <c:pt idx="6">
                  <c:v>9.0082570000000004E-3</c:v>
                </c:pt>
                <c:pt idx="7">
                  <c:v>8.8642670000000003E-3</c:v>
                </c:pt>
                <c:pt idx="8">
                  <c:v>8.7548399999999998E-3</c:v>
                </c:pt>
                <c:pt idx="9">
                  <c:v>8.6538320000000002E-3</c:v>
                </c:pt>
                <c:pt idx="10">
                  <c:v>8.5490889999999993E-3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F5A-4059-9DEE-C85DF47DE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383328"/>
        <c:axId val="633382016"/>
      </c:scatterChart>
      <c:valAx>
        <c:axId val="63338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3382016"/>
        <c:crosses val="autoZero"/>
        <c:crossBetween val="midCat"/>
      </c:valAx>
      <c:valAx>
        <c:axId val="63338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Drag-area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3383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'C40'!$B$26</c:f>
              <c:strCache>
                <c:ptCount val="1"/>
                <c:pt idx="0">
                  <c:v>   DA b.l.-cb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'C40'!$A$27:$A$41</c:f>
              <c:numCache>
                <c:formatCode>General</c:formatCode>
                <c:ptCount val="15"/>
                <c:pt idx="0" formatCode="0.00E+00">
                  <c:v>9.9329500000000001E-2</c:v>
                </c:pt>
                <c:pt idx="1">
                  <c:v>0.1491864</c:v>
                </c:pt>
                <c:pt idx="2">
                  <c:v>0.19901550000000001</c:v>
                </c:pt>
                <c:pt idx="3">
                  <c:v>0.2491227</c:v>
                </c:pt>
                <c:pt idx="4">
                  <c:v>0.29911779999999999</c:v>
                </c:pt>
                <c:pt idx="5">
                  <c:v>0.34983140000000001</c:v>
                </c:pt>
                <c:pt idx="6">
                  <c:v>0.40074690000000002</c:v>
                </c:pt>
                <c:pt idx="7">
                  <c:v>0.45317469999999999</c:v>
                </c:pt>
                <c:pt idx="8">
                  <c:v>0.50607210000000002</c:v>
                </c:pt>
                <c:pt idx="9">
                  <c:v>0.55963779999999996</c:v>
                </c:pt>
                <c:pt idx="10">
                  <c:v>0.61262740000000004</c:v>
                </c:pt>
                <c:pt idx="11">
                  <c:v>0.66564959999999995</c:v>
                </c:pt>
                <c:pt idx="12">
                  <c:v>0.71926769999999995</c:v>
                </c:pt>
                <c:pt idx="13">
                  <c:v>0.77369299999999996</c:v>
                </c:pt>
                <c:pt idx="14">
                  <c:v>0.84853230000000002</c:v>
                </c:pt>
              </c:numCache>
            </c:numRef>
          </c:xVal>
          <c:yVal>
            <c:numRef>
              <c:f>'C40'!$B$27:$B$41</c:f>
              <c:numCache>
                <c:formatCode>0.00E+00</c:formatCode>
                <c:ptCount val="15"/>
                <c:pt idx="0">
                  <c:v>8.952193E-2</c:v>
                </c:pt>
                <c:pt idx="1">
                  <c:v>8.4406129999999996E-2</c:v>
                </c:pt>
                <c:pt idx="2">
                  <c:v>8.1482260000000001E-2</c:v>
                </c:pt>
                <c:pt idx="3">
                  <c:v>7.9279500000000003E-2</c:v>
                </c:pt>
                <c:pt idx="4">
                  <c:v>7.7373819999999996E-2</c:v>
                </c:pt>
                <c:pt idx="5">
                  <c:v>7.5001410000000004E-2</c:v>
                </c:pt>
                <c:pt idx="6">
                  <c:v>7.3133859999999995E-2</c:v>
                </c:pt>
                <c:pt idx="7">
                  <c:v>7.1599899999999994E-2</c:v>
                </c:pt>
                <c:pt idx="8">
                  <c:v>7.0702409999999993E-2</c:v>
                </c:pt>
                <c:pt idx="9">
                  <c:v>6.979631E-2</c:v>
                </c:pt>
                <c:pt idx="10">
                  <c:v>6.8765060000000003E-2</c:v>
                </c:pt>
                <c:pt idx="11">
                  <c:v>6.7450650000000001E-2</c:v>
                </c:pt>
                <c:pt idx="12">
                  <c:v>6.6257300000000005E-2</c:v>
                </c:pt>
                <c:pt idx="13">
                  <c:v>6.4862160000000002E-2</c:v>
                </c:pt>
                <c:pt idx="14">
                  <c:v>6.3204479999999993E-2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68-4493-BD5F-B299DA55ECBC}"/>
            </c:ext>
          </c:extLst>
        </c:ser>
        <c:ser>
          <c:idx val="1"/>
          <c:order val="1"/>
          <c:tx>
            <c:strRef>
              <c:f>'C40'!$C$26</c:f>
              <c:strCache>
                <c:ptCount val="1"/>
                <c:pt idx="0">
                  <c:v>   DA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'C40'!$A$27:$A$41</c:f>
              <c:numCache>
                <c:formatCode>General</c:formatCode>
                <c:ptCount val="15"/>
                <c:pt idx="0" formatCode="0.00E+00">
                  <c:v>9.9329500000000001E-2</c:v>
                </c:pt>
                <c:pt idx="1">
                  <c:v>0.1491864</c:v>
                </c:pt>
                <c:pt idx="2">
                  <c:v>0.19901550000000001</c:v>
                </c:pt>
                <c:pt idx="3">
                  <c:v>0.2491227</c:v>
                </c:pt>
                <c:pt idx="4">
                  <c:v>0.29911779999999999</c:v>
                </c:pt>
                <c:pt idx="5">
                  <c:v>0.34983140000000001</c:v>
                </c:pt>
                <c:pt idx="6">
                  <c:v>0.40074690000000002</c:v>
                </c:pt>
                <c:pt idx="7">
                  <c:v>0.45317469999999999</c:v>
                </c:pt>
                <c:pt idx="8">
                  <c:v>0.50607210000000002</c:v>
                </c:pt>
                <c:pt idx="9">
                  <c:v>0.55963779999999996</c:v>
                </c:pt>
                <c:pt idx="10">
                  <c:v>0.61262740000000004</c:v>
                </c:pt>
                <c:pt idx="11">
                  <c:v>0.66564959999999995</c:v>
                </c:pt>
                <c:pt idx="12">
                  <c:v>0.71926769999999995</c:v>
                </c:pt>
                <c:pt idx="13">
                  <c:v>0.77369299999999996</c:v>
                </c:pt>
                <c:pt idx="14">
                  <c:v>0.84853230000000002</c:v>
                </c:pt>
              </c:numCache>
            </c:numRef>
          </c:xVal>
          <c:yVal>
            <c:numRef>
              <c:f>'C40'!$C$27:$C$41</c:f>
              <c:numCache>
                <c:formatCode>0.00E+00</c:formatCode>
                <c:ptCount val="15"/>
                <c:pt idx="0">
                  <c:v>8.952193E-2</c:v>
                </c:pt>
                <c:pt idx="1">
                  <c:v>8.4406149999999999E-2</c:v>
                </c:pt>
                <c:pt idx="2">
                  <c:v>8.148234E-2</c:v>
                </c:pt>
                <c:pt idx="3">
                  <c:v>7.9279500000000003E-2</c:v>
                </c:pt>
                <c:pt idx="4">
                  <c:v>7.7373819999999996E-2</c:v>
                </c:pt>
                <c:pt idx="5">
                  <c:v>7.5001449999999997E-2</c:v>
                </c:pt>
                <c:pt idx="6">
                  <c:v>7.3139969999999999E-2</c:v>
                </c:pt>
                <c:pt idx="7">
                  <c:v>7.1947079999999997E-2</c:v>
                </c:pt>
                <c:pt idx="8">
                  <c:v>7.1651569999999998E-2</c:v>
                </c:pt>
                <c:pt idx="9">
                  <c:v>7.1875019999999998E-2</c:v>
                </c:pt>
                <c:pt idx="10">
                  <c:v>7.2382119999999994E-2</c:v>
                </c:pt>
                <c:pt idx="11">
                  <c:v>7.6238130000000001E-2</c:v>
                </c:pt>
                <c:pt idx="12">
                  <c:v>7.9065070000000001E-2</c:v>
                </c:pt>
                <c:pt idx="13">
                  <c:v>8.1566600000000003E-2</c:v>
                </c:pt>
                <c:pt idx="14">
                  <c:v>8.1096810000000005E-2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68-4493-BD5F-B299DA55ECBC}"/>
            </c:ext>
          </c:extLst>
        </c:ser>
        <c:ser>
          <c:idx val="2"/>
          <c:order val="2"/>
          <c:tx>
            <c:strRef>
              <c:f>'C40'!$D$26</c:f>
              <c:strCache>
                <c:ptCount val="1"/>
                <c:pt idx="0">
                  <c:v>    DA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'C40'!$A$27:$A$41</c:f>
              <c:numCache>
                <c:formatCode>General</c:formatCode>
                <c:ptCount val="15"/>
                <c:pt idx="0" formatCode="0.00E+00">
                  <c:v>9.9329500000000001E-2</c:v>
                </c:pt>
                <c:pt idx="1">
                  <c:v>0.1491864</c:v>
                </c:pt>
                <c:pt idx="2">
                  <c:v>0.19901550000000001</c:v>
                </c:pt>
                <c:pt idx="3">
                  <c:v>0.2491227</c:v>
                </c:pt>
                <c:pt idx="4">
                  <c:v>0.29911779999999999</c:v>
                </c:pt>
                <c:pt idx="5">
                  <c:v>0.34983140000000001</c:v>
                </c:pt>
                <c:pt idx="6">
                  <c:v>0.40074690000000002</c:v>
                </c:pt>
                <c:pt idx="7">
                  <c:v>0.45317469999999999</c:v>
                </c:pt>
                <c:pt idx="8">
                  <c:v>0.50607210000000002</c:v>
                </c:pt>
                <c:pt idx="9">
                  <c:v>0.55963779999999996</c:v>
                </c:pt>
                <c:pt idx="10">
                  <c:v>0.61262740000000004</c:v>
                </c:pt>
                <c:pt idx="11">
                  <c:v>0.66564959999999995</c:v>
                </c:pt>
                <c:pt idx="12">
                  <c:v>0.71926769999999995</c:v>
                </c:pt>
                <c:pt idx="13">
                  <c:v>0.77369299999999996</c:v>
                </c:pt>
                <c:pt idx="14">
                  <c:v>0.84853230000000002</c:v>
                </c:pt>
              </c:numCache>
            </c:numRef>
          </c:xVal>
          <c:yVal>
            <c:numRef>
              <c:f>'C40'!$D$27:$D$41</c:f>
              <c:numCache>
                <c:formatCode>0.00E+00</c:formatCode>
                <c:ptCount val="15"/>
                <c:pt idx="0">
                  <c:v>1.2713790000000001E-2</c:v>
                </c:pt>
                <c:pt idx="1">
                  <c:v>2.3627550000000001E-2</c:v>
                </c:pt>
                <c:pt idx="2">
                  <c:v>2.7583880000000002E-2</c:v>
                </c:pt>
                <c:pt idx="3">
                  <c:v>3.2247140000000001E-2</c:v>
                </c:pt>
                <c:pt idx="4">
                  <c:v>4.2984439999999999E-2</c:v>
                </c:pt>
                <c:pt idx="5">
                  <c:v>7.5349899999999997E-2</c:v>
                </c:pt>
                <c:pt idx="6" formatCode="General">
                  <c:v>0.1042063</c:v>
                </c:pt>
                <c:pt idx="7" formatCode="General">
                  <c:v>0.14955740000000001</c:v>
                </c:pt>
                <c:pt idx="8" formatCode="General">
                  <c:v>0.1802224</c:v>
                </c:pt>
                <c:pt idx="9" formatCode="General">
                  <c:v>0.18913740000000001</c:v>
                </c:pt>
                <c:pt idx="10" formatCode="General">
                  <c:v>0.1750601</c:v>
                </c:pt>
                <c:pt idx="11" formatCode="General">
                  <c:v>0.1375478</c:v>
                </c:pt>
                <c:pt idx="12" formatCode="General">
                  <c:v>0.1154374</c:v>
                </c:pt>
                <c:pt idx="13">
                  <c:v>9.5950499999999994E-2</c:v>
                </c:pt>
                <c:pt idx="14">
                  <c:v>8.8627369999999997E-2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68-4493-BD5F-B299DA55ECBC}"/>
            </c:ext>
          </c:extLst>
        </c:ser>
        <c:ser>
          <c:idx val="3"/>
          <c:order val="3"/>
          <c:tx>
            <c:strRef>
              <c:f>'C40'!$E$26</c:f>
              <c:strCache>
                <c:ptCount val="1"/>
                <c:pt idx="0">
                  <c:v>     DA total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'C40'!$A$27:$A$41</c:f>
              <c:numCache>
                <c:formatCode>General</c:formatCode>
                <c:ptCount val="15"/>
                <c:pt idx="0" formatCode="0.00E+00">
                  <c:v>9.9329500000000001E-2</c:v>
                </c:pt>
                <c:pt idx="1">
                  <c:v>0.1491864</c:v>
                </c:pt>
                <c:pt idx="2">
                  <c:v>0.19901550000000001</c:v>
                </c:pt>
                <c:pt idx="3">
                  <c:v>0.2491227</c:v>
                </c:pt>
                <c:pt idx="4">
                  <c:v>0.29911779999999999</c:v>
                </c:pt>
                <c:pt idx="5">
                  <c:v>0.34983140000000001</c:v>
                </c:pt>
                <c:pt idx="6">
                  <c:v>0.40074690000000002</c:v>
                </c:pt>
                <c:pt idx="7">
                  <c:v>0.45317469999999999</c:v>
                </c:pt>
                <c:pt idx="8">
                  <c:v>0.50607210000000002</c:v>
                </c:pt>
                <c:pt idx="9">
                  <c:v>0.55963779999999996</c:v>
                </c:pt>
                <c:pt idx="10">
                  <c:v>0.61262740000000004</c:v>
                </c:pt>
                <c:pt idx="11">
                  <c:v>0.66564959999999995</c:v>
                </c:pt>
                <c:pt idx="12">
                  <c:v>0.71926769999999995</c:v>
                </c:pt>
                <c:pt idx="13">
                  <c:v>0.77369299999999996</c:v>
                </c:pt>
                <c:pt idx="14">
                  <c:v>0.84853230000000002</c:v>
                </c:pt>
              </c:numCache>
            </c:numRef>
          </c:xVal>
          <c:yVal>
            <c:numRef>
              <c:f>'C40'!$E$27:$E$41</c:f>
              <c:numCache>
                <c:formatCode>General</c:formatCode>
                <c:ptCount val="15"/>
                <c:pt idx="0">
                  <c:v>0.1022357</c:v>
                </c:pt>
                <c:pt idx="1">
                  <c:v>0.1080337</c:v>
                </c:pt>
                <c:pt idx="2">
                  <c:v>0.1090662</c:v>
                </c:pt>
                <c:pt idx="3">
                  <c:v>0.1115266</c:v>
                </c:pt>
                <c:pt idx="4">
                  <c:v>0.1203583</c:v>
                </c:pt>
                <c:pt idx="5">
                  <c:v>0.15035129999999999</c:v>
                </c:pt>
                <c:pt idx="6">
                  <c:v>0.17734630000000001</c:v>
                </c:pt>
                <c:pt idx="7">
                  <c:v>0.22150439999999999</c:v>
                </c:pt>
                <c:pt idx="8">
                  <c:v>0.25187399999999999</c:v>
                </c:pt>
                <c:pt idx="9">
                  <c:v>0.26101239999999998</c:v>
                </c:pt>
                <c:pt idx="10">
                  <c:v>0.2474422</c:v>
                </c:pt>
                <c:pt idx="11">
                  <c:v>0.2137859</c:v>
                </c:pt>
                <c:pt idx="12">
                  <c:v>0.19450249999999999</c:v>
                </c:pt>
                <c:pt idx="13">
                  <c:v>0.17751710000000001</c:v>
                </c:pt>
                <c:pt idx="14">
                  <c:v>0.16972419999999999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68-4493-BD5F-B299DA55E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951040"/>
        <c:axId val="555945792"/>
      </c:scatterChart>
      <c:valAx>
        <c:axId val="55595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945792"/>
        <c:crosses val="autoZero"/>
        <c:crossBetween val="midCat"/>
      </c:valAx>
      <c:valAx>
        <c:axId val="55594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Drag-area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951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'C40'!$G$26</c:f>
              <c:strCache>
                <c:ptCount val="1"/>
                <c:pt idx="0">
                  <c:v>    pitchangle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'C40'!$A$27:$A$41</c:f>
              <c:numCache>
                <c:formatCode>General</c:formatCode>
                <c:ptCount val="15"/>
                <c:pt idx="0" formatCode="0.00E+00">
                  <c:v>9.9329500000000001E-2</c:v>
                </c:pt>
                <c:pt idx="1">
                  <c:v>0.1491864</c:v>
                </c:pt>
                <c:pt idx="2">
                  <c:v>0.19901550000000001</c:v>
                </c:pt>
                <c:pt idx="3">
                  <c:v>0.2491227</c:v>
                </c:pt>
                <c:pt idx="4">
                  <c:v>0.29911779999999999</c:v>
                </c:pt>
                <c:pt idx="5">
                  <c:v>0.34983140000000001</c:v>
                </c:pt>
                <c:pt idx="6">
                  <c:v>0.40074690000000002</c:v>
                </c:pt>
                <c:pt idx="7">
                  <c:v>0.45317469999999999</c:v>
                </c:pt>
                <c:pt idx="8">
                  <c:v>0.50607210000000002</c:v>
                </c:pt>
                <c:pt idx="9">
                  <c:v>0.55963779999999996</c:v>
                </c:pt>
                <c:pt idx="10">
                  <c:v>0.61262740000000004</c:v>
                </c:pt>
                <c:pt idx="11">
                  <c:v>0.66564959999999995</c:v>
                </c:pt>
                <c:pt idx="12">
                  <c:v>0.71926769999999995</c:v>
                </c:pt>
                <c:pt idx="13">
                  <c:v>0.77369299999999996</c:v>
                </c:pt>
                <c:pt idx="14">
                  <c:v>0.84853230000000002</c:v>
                </c:pt>
              </c:numCache>
            </c:numRef>
          </c:xVal>
          <c:yVal>
            <c:numRef>
              <c:f>'C40'!$G$27:$G$41</c:f>
              <c:numCache>
                <c:formatCode>General</c:formatCode>
                <c:ptCount val="15"/>
                <c:pt idx="0">
                  <c:v>-7.273E-3</c:v>
                </c:pt>
                <c:pt idx="1">
                  <c:v>3.1643999999999999E-2</c:v>
                </c:pt>
                <c:pt idx="2">
                  <c:v>4.5432E-2</c:v>
                </c:pt>
                <c:pt idx="3">
                  <c:v>-6.2682000000000002E-2</c:v>
                </c:pt>
                <c:pt idx="4">
                  <c:v>-0.105047</c:v>
                </c:pt>
                <c:pt idx="5">
                  <c:v>-7.1387999999999993E-2</c:v>
                </c:pt>
                <c:pt idx="6">
                  <c:v>0.12417599999999999</c:v>
                </c:pt>
                <c:pt idx="7">
                  <c:v>0.94417300000000004</c:v>
                </c:pt>
                <c:pt idx="8">
                  <c:v>1.3203530000000001</c:v>
                </c:pt>
                <c:pt idx="9">
                  <c:v>1.7388479999999999</c:v>
                </c:pt>
                <c:pt idx="10">
                  <c:v>2.1412390000000001</c:v>
                </c:pt>
                <c:pt idx="11">
                  <c:v>3.1185640000000001</c:v>
                </c:pt>
                <c:pt idx="12">
                  <c:v>3.61192</c:v>
                </c:pt>
                <c:pt idx="13">
                  <c:v>4.0046340000000002</c:v>
                </c:pt>
                <c:pt idx="14">
                  <c:v>4.0430770000000003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19-4EC2-A106-19BA6DCDB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55624"/>
        <c:axId val="644556608"/>
      </c:scatterChart>
      <c:valAx>
        <c:axId val="644555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4556608"/>
        <c:crosses val="autoZero"/>
        <c:crossBetween val="midCat"/>
      </c:valAx>
      <c:valAx>
        <c:axId val="64455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pitch-angle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44555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dsh!$E$25</c:f>
              <c:strCache>
                <c:ptCount val="1"/>
                <c:pt idx="0">
                  <c:v>     DA total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dsh!$A$26:$A$40</c:f>
              <c:numCache>
                <c:formatCode>General</c:formatCode>
                <c:ptCount val="15"/>
                <c:pt idx="0">
                  <c:v>0.10010910000000001</c:v>
                </c:pt>
                <c:pt idx="1">
                  <c:v>0.15006890000000001</c:v>
                </c:pt>
                <c:pt idx="2">
                  <c:v>0.2000383</c:v>
                </c:pt>
                <c:pt idx="3">
                  <c:v>0.25021670000000001</c:v>
                </c:pt>
                <c:pt idx="4">
                  <c:v>0.30024420000000002</c:v>
                </c:pt>
                <c:pt idx="5">
                  <c:v>0.35027970000000003</c:v>
                </c:pt>
                <c:pt idx="6">
                  <c:v>0.40059660000000002</c:v>
                </c:pt>
                <c:pt idx="7">
                  <c:v>0.45083659999999998</c:v>
                </c:pt>
                <c:pt idx="8">
                  <c:v>0.50110220000000005</c:v>
                </c:pt>
                <c:pt idx="9">
                  <c:v>0.55161450000000001</c:v>
                </c:pt>
                <c:pt idx="10">
                  <c:v>0.60198770000000001</c:v>
                </c:pt>
                <c:pt idx="11">
                  <c:v>0.65268729999999997</c:v>
                </c:pt>
                <c:pt idx="12">
                  <c:v>0.70340340000000001</c:v>
                </c:pt>
                <c:pt idx="13">
                  <c:v>0.75414380000000003</c:v>
                </c:pt>
                <c:pt idx="14">
                  <c:v>0.80501029999999996</c:v>
                </c:pt>
              </c:numCache>
            </c:numRef>
          </c:xVal>
          <c:yVal>
            <c:numRef>
              <c:f>dsh!$E$26:$E$40</c:f>
              <c:numCache>
                <c:formatCode>0.00E+00</c:formatCode>
                <c:ptCount val="15"/>
                <c:pt idx="0">
                  <c:v>3.8158319999999999E-3</c:v>
                </c:pt>
                <c:pt idx="1">
                  <c:v>3.6871579999999998E-3</c:v>
                </c:pt>
                <c:pt idx="2">
                  <c:v>3.725819E-3</c:v>
                </c:pt>
                <c:pt idx="3">
                  <c:v>3.9317320000000003E-3</c:v>
                </c:pt>
                <c:pt idx="4">
                  <c:v>4.4389939999999999E-3</c:v>
                </c:pt>
                <c:pt idx="5">
                  <c:v>4.2942579999999996E-3</c:v>
                </c:pt>
                <c:pt idx="6">
                  <c:v>4.9935789999999997E-3</c:v>
                </c:pt>
                <c:pt idx="7">
                  <c:v>5.716568E-3</c:v>
                </c:pt>
                <c:pt idx="8">
                  <c:v>6.0385869999999998E-3</c:v>
                </c:pt>
                <c:pt idx="9">
                  <c:v>5.5858269999999998E-3</c:v>
                </c:pt>
                <c:pt idx="10">
                  <c:v>5.4086760000000003E-3</c:v>
                </c:pt>
                <c:pt idx="11">
                  <c:v>5.16944E-3</c:v>
                </c:pt>
                <c:pt idx="12">
                  <c:v>5.0257390000000004E-3</c:v>
                </c:pt>
                <c:pt idx="13">
                  <c:v>4.7426489999999998E-3</c:v>
                </c:pt>
                <c:pt idx="14">
                  <c:v>4.6068869999999996E-3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22-4584-9538-2B11A1C747DF}"/>
            </c:ext>
          </c:extLst>
        </c:ser>
        <c:ser>
          <c:idx val="1"/>
          <c:order val="1"/>
          <c:tx>
            <c:strRef>
              <c:f>dsh!$J$25</c:f>
              <c:strCache>
                <c:ptCount val="1"/>
                <c:pt idx="0">
                  <c:v>DA test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dsh!$A$26:$A$40</c:f>
              <c:numCache>
                <c:formatCode>General</c:formatCode>
                <c:ptCount val="15"/>
                <c:pt idx="0">
                  <c:v>0.10010910000000001</c:v>
                </c:pt>
                <c:pt idx="1">
                  <c:v>0.15006890000000001</c:v>
                </c:pt>
                <c:pt idx="2">
                  <c:v>0.2000383</c:v>
                </c:pt>
                <c:pt idx="3">
                  <c:v>0.25021670000000001</c:v>
                </c:pt>
                <c:pt idx="4">
                  <c:v>0.30024420000000002</c:v>
                </c:pt>
                <c:pt idx="5">
                  <c:v>0.35027970000000003</c:v>
                </c:pt>
                <c:pt idx="6">
                  <c:v>0.40059660000000002</c:v>
                </c:pt>
                <c:pt idx="7">
                  <c:v>0.45083659999999998</c:v>
                </c:pt>
                <c:pt idx="8">
                  <c:v>0.50110220000000005</c:v>
                </c:pt>
                <c:pt idx="9">
                  <c:v>0.55161450000000001</c:v>
                </c:pt>
                <c:pt idx="10">
                  <c:v>0.60198770000000001</c:v>
                </c:pt>
                <c:pt idx="11">
                  <c:v>0.65268729999999997</c:v>
                </c:pt>
                <c:pt idx="12">
                  <c:v>0.70340340000000001</c:v>
                </c:pt>
                <c:pt idx="13">
                  <c:v>0.75414380000000003</c:v>
                </c:pt>
                <c:pt idx="14">
                  <c:v>0.80501029999999996</c:v>
                </c:pt>
              </c:numCache>
            </c:numRef>
          </c:xVal>
          <c:yVal>
            <c:numRef>
              <c:f>dsh!$J$26:$J$40</c:f>
              <c:numCache>
                <c:formatCode>0.00000</c:formatCode>
                <c:ptCount val="15"/>
                <c:pt idx="0">
                  <c:v>3.7533003000000003E-3</c:v>
                </c:pt>
                <c:pt idx="1">
                  <c:v>3.6278390000000003E-3</c:v>
                </c:pt>
                <c:pt idx="2">
                  <c:v>3.7745192999999997E-3</c:v>
                </c:pt>
                <c:pt idx="3">
                  <c:v>4.0628049000000005E-3</c:v>
                </c:pt>
                <c:pt idx="4">
                  <c:v>4.5182261000000007E-3</c:v>
                </c:pt>
                <c:pt idx="5">
                  <c:v>4.4383549000000001E-3</c:v>
                </c:pt>
                <c:pt idx="6">
                  <c:v>5.0753664999999993E-3</c:v>
                </c:pt>
                <c:pt idx="7">
                  <c:v>5.6732507000000001E-3</c:v>
                </c:pt>
                <c:pt idx="8">
                  <c:v>5.7378474E-3</c:v>
                </c:pt>
                <c:pt idx="9">
                  <c:v>5.5959758000000007E-3</c:v>
                </c:pt>
                <c:pt idx="10">
                  <c:v>5.3619380999999997E-3</c:v>
                </c:pt>
                <c:pt idx="11">
                  <c:v>5.1162765999999997E-3</c:v>
                </c:pt>
                <c:pt idx="12">
                  <c:v>4.9309645000000001E-3</c:v>
                </c:pt>
                <c:pt idx="13">
                  <c:v>4.7458058999999995E-3</c:v>
                </c:pt>
                <c:pt idx="14">
                  <c:v>4.5642603999999998E-3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22-4584-9538-2B11A1C747DF}"/>
            </c:ext>
          </c:extLst>
        </c:ser>
        <c:ser>
          <c:idx val="2"/>
          <c:order val="2"/>
          <c:tx>
            <c:strRef>
              <c:f>dsh!$C$25</c:f>
              <c:strCache>
                <c:ptCount val="1"/>
                <c:pt idx="0">
                  <c:v>   DA viscous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dsh!$A$26:$A$40</c:f>
              <c:numCache>
                <c:formatCode>General</c:formatCode>
                <c:ptCount val="15"/>
                <c:pt idx="0">
                  <c:v>0.10010910000000001</c:v>
                </c:pt>
                <c:pt idx="1">
                  <c:v>0.15006890000000001</c:v>
                </c:pt>
                <c:pt idx="2">
                  <c:v>0.2000383</c:v>
                </c:pt>
                <c:pt idx="3">
                  <c:v>0.25021670000000001</c:v>
                </c:pt>
                <c:pt idx="4">
                  <c:v>0.30024420000000002</c:v>
                </c:pt>
                <c:pt idx="5">
                  <c:v>0.35027970000000003</c:v>
                </c:pt>
                <c:pt idx="6">
                  <c:v>0.40059660000000002</c:v>
                </c:pt>
                <c:pt idx="7">
                  <c:v>0.45083659999999998</c:v>
                </c:pt>
                <c:pt idx="8">
                  <c:v>0.50110220000000005</c:v>
                </c:pt>
                <c:pt idx="9">
                  <c:v>0.55161450000000001</c:v>
                </c:pt>
                <c:pt idx="10">
                  <c:v>0.60198770000000001</c:v>
                </c:pt>
                <c:pt idx="11">
                  <c:v>0.65268729999999997</c:v>
                </c:pt>
                <c:pt idx="12">
                  <c:v>0.70340340000000001</c:v>
                </c:pt>
                <c:pt idx="13">
                  <c:v>0.75414380000000003</c:v>
                </c:pt>
                <c:pt idx="14">
                  <c:v>0.80501029999999996</c:v>
                </c:pt>
              </c:numCache>
            </c:numRef>
          </c:xVal>
          <c:yVal>
            <c:numRef>
              <c:f>dsh!$C$26:$C$40</c:f>
              <c:numCache>
                <c:formatCode>0.00E+00</c:formatCode>
                <c:ptCount val="15"/>
                <c:pt idx="0">
                  <c:v>3.5210520000000002E-3</c:v>
                </c:pt>
                <c:pt idx="1">
                  <c:v>3.2307080000000001E-3</c:v>
                </c:pt>
                <c:pt idx="2">
                  <c:v>3.0313190000000002E-3</c:v>
                </c:pt>
                <c:pt idx="3">
                  <c:v>3.0289900000000001E-3</c:v>
                </c:pt>
                <c:pt idx="4">
                  <c:v>3.5497749999999998E-3</c:v>
                </c:pt>
                <c:pt idx="5">
                  <c:v>3.431258E-3</c:v>
                </c:pt>
                <c:pt idx="6">
                  <c:v>3.350366E-3</c:v>
                </c:pt>
                <c:pt idx="7">
                  <c:v>3.3148829999999998E-3</c:v>
                </c:pt>
                <c:pt idx="8">
                  <c:v>3.28641E-3</c:v>
                </c:pt>
                <c:pt idx="9">
                  <c:v>3.2557110000000001E-3</c:v>
                </c:pt>
                <c:pt idx="10">
                  <c:v>3.2298689999999998E-3</c:v>
                </c:pt>
                <c:pt idx="11">
                  <c:v>3.1870739999999998E-3</c:v>
                </c:pt>
                <c:pt idx="12">
                  <c:v>3.1489069999999998E-3</c:v>
                </c:pt>
                <c:pt idx="13">
                  <c:v>3.1032360000000001E-3</c:v>
                </c:pt>
                <c:pt idx="14">
                  <c:v>3.06537E-3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67-48B9-82BB-2291F96BD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260576"/>
        <c:axId val="417262872"/>
      </c:scatterChart>
      <c:valAx>
        <c:axId val="417260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7262872"/>
        <c:crosses val="autoZero"/>
        <c:crossBetween val="midCat"/>
      </c:valAx>
      <c:valAx>
        <c:axId val="41726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7260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Bare, heeled 20 degr.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'Sysser#1'!$C$115</c:f>
              <c:strCache>
                <c:ptCount val="1"/>
                <c:pt idx="0">
                  <c:v>   DA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'Sysser#1'!$A$135:$A$142</c:f>
              <c:numCache>
                <c:formatCode>General</c:formatCode>
                <c:ptCount val="8"/>
                <c:pt idx="0">
                  <c:v>0.10180640000000001</c:v>
                </c:pt>
                <c:pt idx="1">
                  <c:v>0.15271570000000001</c:v>
                </c:pt>
                <c:pt idx="2">
                  <c:v>0.2036365</c:v>
                </c:pt>
                <c:pt idx="3">
                  <c:v>0.25456770000000001</c:v>
                </c:pt>
                <c:pt idx="4">
                  <c:v>0.30577870000000001</c:v>
                </c:pt>
                <c:pt idx="5">
                  <c:v>0.35676760000000002</c:v>
                </c:pt>
                <c:pt idx="6">
                  <c:v>0.40784310000000001</c:v>
                </c:pt>
                <c:pt idx="7">
                  <c:v>0.45913350000000003</c:v>
                </c:pt>
              </c:numCache>
            </c:numRef>
          </c:xVal>
          <c:yVal>
            <c:numRef>
              <c:f>'Sysser#1'!$C$135:$C$142</c:f>
              <c:numCache>
                <c:formatCode>0.00E+00</c:formatCode>
                <c:ptCount val="8"/>
                <c:pt idx="0">
                  <c:v>2.1640779999999998E-3</c:v>
                </c:pt>
                <c:pt idx="1">
                  <c:v>2.6523480000000001E-3</c:v>
                </c:pt>
                <c:pt idx="2">
                  <c:v>3.0680989999999999E-3</c:v>
                </c:pt>
                <c:pt idx="3">
                  <c:v>2.9694119999999998E-3</c:v>
                </c:pt>
                <c:pt idx="4">
                  <c:v>2.997399E-3</c:v>
                </c:pt>
                <c:pt idx="5">
                  <c:v>2.9039410000000002E-3</c:v>
                </c:pt>
                <c:pt idx="6">
                  <c:v>2.872973E-3</c:v>
                </c:pt>
                <c:pt idx="7">
                  <c:v>2.9230100000000002E-3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17-4F1F-862D-D995E86E5A51}"/>
            </c:ext>
          </c:extLst>
        </c:ser>
        <c:ser>
          <c:idx val="2"/>
          <c:order val="1"/>
          <c:tx>
            <c:strRef>
              <c:f>'Sysser#1'!$D$115</c:f>
              <c:strCache>
                <c:ptCount val="1"/>
                <c:pt idx="0">
                  <c:v>    DA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'Sysser#1'!$A$135:$A$142</c:f>
              <c:numCache>
                <c:formatCode>General</c:formatCode>
                <c:ptCount val="8"/>
                <c:pt idx="0">
                  <c:v>0.10180640000000001</c:v>
                </c:pt>
                <c:pt idx="1">
                  <c:v>0.15271570000000001</c:v>
                </c:pt>
                <c:pt idx="2">
                  <c:v>0.2036365</c:v>
                </c:pt>
                <c:pt idx="3">
                  <c:v>0.25456770000000001</c:v>
                </c:pt>
                <c:pt idx="4">
                  <c:v>0.30577870000000001</c:v>
                </c:pt>
                <c:pt idx="5">
                  <c:v>0.35676760000000002</c:v>
                </c:pt>
                <c:pt idx="6">
                  <c:v>0.40784310000000001</c:v>
                </c:pt>
                <c:pt idx="7">
                  <c:v>0.45913350000000003</c:v>
                </c:pt>
              </c:numCache>
            </c:numRef>
          </c:xVal>
          <c:yVal>
            <c:numRef>
              <c:f>'Sysser#1'!$D$135:$D$142</c:f>
              <c:numCache>
                <c:formatCode>0.00E+00</c:formatCode>
                <c:ptCount val="8"/>
                <c:pt idx="0">
                  <c:v>2.0645320000000001E-4</c:v>
                </c:pt>
                <c:pt idx="1">
                  <c:v>2.301131E-4</c:v>
                </c:pt>
                <c:pt idx="2">
                  <c:v>3.5454619999999998E-4</c:v>
                </c:pt>
                <c:pt idx="3">
                  <c:v>6.3668929999999996E-4</c:v>
                </c:pt>
                <c:pt idx="4">
                  <c:v>1.297529E-3</c:v>
                </c:pt>
                <c:pt idx="5">
                  <c:v>2.4215119999999998E-3</c:v>
                </c:pt>
                <c:pt idx="6">
                  <c:v>5.7244139999999997E-3</c:v>
                </c:pt>
                <c:pt idx="7">
                  <c:v>1.0464070000000001E-2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E17-4F1F-862D-D995E86E5A51}"/>
            </c:ext>
          </c:extLst>
        </c:ser>
        <c:ser>
          <c:idx val="3"/>
          <c:order val="2"/>
          <c:tx>
            <c:strRef>
              <c:f>'Sysser#1'!$E$115</c:f>
              <c:strCache>
                <c:ptCount val="1"/>
                <c:pt idx="0">
                  <c:v>     DA total 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'Sysser#1'!$A$135:$A$142</c:f>
              <c:numCache>
                <c:formatCode>General</c:formatCode>
                <c:ptCount val="8"/>
                <c:pt idx="0">
                  <c:v>0.10180640000000001</c:v>
                </c:pt>
                <c:pt idx="1">
                  <c:v>0.15271570000000001</c:v>
                </c:pt>
                <c:pt idx="2">
                  <c:v>0.2036365</c:v>
                </c:pt>
                <c:pt idx="3">
                  <c:v>0.25456770000000001</c:v>
                </c:pt>
                <c:pt idx="4">
                  <c:v>0.30577870000000001</c:v>
                </c:pt>
                <c:pt idx="5">
                  <c:v>0.35676760000000002</c:v>
                </c:pt>
                <c:pt idx="6">
                  <c:v>0.40784310000000001</c:v>
                </c:pt>
                <c:pt idx="7">
                  <c:v>0.45913350000000003</c:v>
                </c:pt>
              </c:numCache>
            </c:numRef>
          </c:xVal>
          <c:yVal>
            <c:numRef>
              <c:f>'Sysser#1'!$E$135:$E$142</c:f>
              <c:numCache>
                <c:formatCode>0.00E+00</c:formatCode>
                <c:ptCount val="8"/>
                <c:pt idx="0">
                  <c:v>2.3705319999999998E-3</c:v>
                </c:pt>
                <c:pt idx="1">
                  <c:v>2.8824609999999998E-3</c:v>
                </c:pt>
                <c:pt idx="2">
                  <c:v>3.4226450000000002E-3</c:v>
                </c:pt>
                <c:pt idx="3">
                  <c:v>3.606101E-3</c:v>
                </c:pt>
                <c:pt idx="4">
                  <c:v>4.2949279999999999E-3</c:v>
                </c:pt>
                <c:pt idx="5">
                  <c:v>5.325453E-3</c:v>
                </c:pt>
                <c:pt idx="6">
                  <c:v>8.5973869999999997E-3</c:v>
                </c:pt>
                <c:pt idx="7">
                  <c:v>1.3387080000000001E-2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E17-4F1F-862D-D995E86E5A51}"/>
            </c:ext>
          </c:extLst>
        </c:ser>
        <c:ser>
          <c:idx val="4"/>
          <c:order val="3"/>
          <c:tx>
            <c:strRef>
              <c:f>'Sysser#1'!$F$115</c:f>
              <c:strCache>
                <c:ptCount val="1"/>
                <c:pt idx="0">
                  <c:v>      DA trip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'Sysser#1'!$A$135:$A$142</c:f>
              <c:numCache>
                <c:formatCode>General</c:formatCode>
                <c:ptCount val="8"/>
                <c:pt idx="0">
                  <c:v>0.10180640000000001</c:v>
                </c:pt>
                <c:pt idx="1">
                  <c:v>0.15271570000000001</c:v>
                </c:pt>
                <c:pt idx="2">
                  <c:v>0.2036365</c:v>
                </c:pt>
                <c:pt idx="3">
                  <c:v>0.25456770000000001</c:v>
                </c:pt>
                <c:pt idx="4">
                  <c:v>0.30577870000000001</c:v>
                </c:pt>
                <c:pt idx="5">
                  <c:v>0.35676760000000002</c:v>
                </c:pt>
                <c:pt idx="6">
                  <c:v>0.40784310000000001</c:v>
                </c:pt>
                <c:pt idx="7">
                  <c:v>0.45913350000000003</c:v>
                </c:pt>
              </c:numCache>
            </c:numRef>
          </c:xVal>
          <c:yVal>
            <c:numRef>
              <c:f>'Sysser#1'!$F$135:$F$142</c:f>
              <c:numCache>
                <c:formatCode>0.00E+00</c:formatCode>
                <c:ptCount val="8"/>
                <c:pt idx="0">
                  <c:v>1.4029919999999999E-4</c:v>
                </c:pt>
                <c:pt idx="1">
                  <c:v>1.4036950000000001E-4</c:v>
                </c:pt>
                <c:pt idx="2">
                  <c:v>1.4049169999999999E-4</c:v>
                </c:pt>
                <c:pt idx="3">
                  <c:v>1.4120030000000001E-4</c:v>
                </c:pt>
                <c:pt idx="4">
                  <c:v>1.416179E-4</c:v>
                </c:pt>
                <c:pt idx="5">
                  <c:v>1.4192560000000001E-4</c:v>
                </c:pt>
                <c:pt idx="6">
                  <c:v>1.4520620000000001E-4</c:v>
                </c:pt>
                <c:pt idx="7">
                  <c:v>1.5024999999999999E-4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E17-4F1F-862D-D995E86E5A51}"/>
            </c:ext>
          </c:extLst>
        </c:ser>
        <c:ser>
          <c:idx val="0"/>
          <c:order val="4"/>
          <c:tx>
            <c:strRef>
              <c:f>'Sysser#1'!$I$115</c:f>
              <c:strCache>
                <c:ptCount val="1"/>
                <c:pt idx="0">
                  <c:v>DA test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'Sysser#1'!$A$135:$A$142</c:f>
              <c:numCache>
                <c:formatCode>General</c:formatCode>
                <c:ptCount val="8"/>
                <c:pt idx="0">
                  <c:v>0.10180640000000001</c:v>
                </c:pt>
                <c:pt idx="1">
                  <c:v>0.15271570000000001</c:v>
                </c:pt>
                <c:pt idx="2">
                  <c:v>0.2036365</c:v>
                </c:pt>
                <c:pt idx="3">
                  <c:v>0.25456770000000001</c:v>
                </c:pt>
                <c:pt idx="4">
                  <c:v>0.30577870000000001</c:v>
                </c:pt>
                <c:pt idx="5">
                  <c:v>0.35676760000000002</c:v>
                </c:pt>
                <c:pt idx="6">
                  <c:v>0.40784310000000001</c:v>
                </c:pt>
                <c:pt idx="7">
                  <c:v>0.45913350000000003</c:v>
                </c:pt>
              </c:numCache>
            </c:numRef>
          </c:xVal>
          <c:yVal>
            <c:numRef>
              <c:f>'Sysser#1'!$I$135:$I$142</c:f>
              <c:numCache>
                <c:formatCode>0.00000</c:formatCode>
                <c:ptCount val="8"/>
                <c:pt idx="0">
                  <c:v>2.2754734000000002E-3</c:v>
                </c:pt>
                <c:pt idx="1">
                  <c:v>2.8803305000000001E-3</c:v>
                </c:pt>
                <c:pt idx="2">
                  <c:v>3.427799E-3</c:v>
                </c:pt>
                <c:pt idx="3">
                  <c:v>3.5798251000000001E-3</c:v>
                </c:pt>
                <c:pt idx="4">
                  <c:v>4.3518319000000003E-3</c:v>
                </c:pt>
                <c:pt idx="5">
                  <c:v>5.2085724E-3</c:v>
                </c:pt>
                <c:pt idx="6">
                  <c:v>7.9775117999999999E-3</c:v>
                </c:pt>
                <c:pt idx="7">
                  <c:v>1.22024067E-2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17-4F1F-862D-D995E86E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101680"/>
        <c:axId val="533102008"/>
      </c:scatterChart>
      <c:valAx>
        <c:axId val="53310168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102008"/>
        <c:crosses val="autoZero"/>
        <c:crossBetween val="midCat"/>
      </c:valAx>
      <c:valAx>
        <c:axId val="53310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10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dsh!$G$25</c:f>
              <c:strCache>
                <c:ptCount val="1"/>
                <c:pt idx="0">
                  <c:v>    pitchangle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dsh!$A$26:$A$40</c:f>
              <c:numCache>
                <c:formatCode>General</c:formatCode>
                <c:ptCount val="15"/>
                <c:pt idx="0">
                  <c:v>0.10010910000000001</c:v>
                </c:pt>
                <c:pt idx="1">
                  <c:v>0.15006890000000001</c:v>
                </c:pt>
                <c:pt idx="2">
                  <c:v>0.2000383</c:v>
                </c:pt>
                <c:pt idx="3">
                  <c:v>0.25021670000000001</c:v>
                </c:pt>
                <c:pt idx="4">
                  <c:v>0.30024420000000002</c:v>
                </c:pt>
                <c:pt idx="5">
                  <c:v>0.35027970000000003</c:v>
                </c:pt>
                <c:pt idx="6">
                  <c:v>0.40059660000000002</c:v>
                </c:pt>
                <c:pt idx="7">
                  <c:v>0.45083659999999998</c:v>
                </c:pt>
                <c:pt idx="8">
                  <c:v>0.50110220000000005</c:v>
                </c:pt>
                <c:pt idx="9">
                  <c:v>0.55161450000000001</c:v>
                </c:pt>
                <c:pt idx="10">
                  <c:v>0.60198770000000001</c:v>
                </c:pt>
                <c:pt idx="11">
                  <c:v>0.65268729999999997</c:v>
                </c:pt>
                <c:pt idx="12">
                  <c:v>0.70340340000000001</c:v>
                </c:pt>
                <c:pt idx="13">
                  <c:v>0.75414380000000003</c:v>
                </c:pt>
                <c:pt idx="14">
                  <c:v>0.80501029999999996</c:v>
                </c:pt>
              </c:numCache>
            </c:numRef>
          </c:xVal>
          <c:yVal>
            <c:numRef>
              <c:f>dsh!$G$26:$G$40</c:f>
              <c:numCache>
                <c:formatCode>General</c:formatCode>
                <c:ptCount val="15"/>
                <c:pt idx="0">
                  <c:v>2.5795999999999999E-2</c:v>
                </c:pt>
                <c:pt idx="1">
                  <c:v>1.5563E-2</c:v>
                </c:pt>
                <c:pt idx="2">
                  <c:v>-3.5562999999999997E-2</c:v>
                </c:pt>
                <c:pt idx="3">
                  <c:v>-3.2709000000000002E-2</c:v>
                </c:pt>
                <c:pt idx="4">
                  <c:v>-1.456E-3</c:v>
                </c:pt>
                <c:pt idx="5">
                  <c:v>-1.1715E-2</c:v>
                </c:pt>
                <c:pt idx="6">
                  <c:v>0.44266499999999998</c:v>
                </c:pt>
                <c:pt idx="7">
                  <c:v>0.86129699999999998</c:v>
                </c:pt>
                <c:pt idx="8">
                  <c:v>0.85071600000000003</c:v>
                </c:pt>
                <c:pt idx="9">
                  <c:v>1.4411890000000001</c:v>
                </c:pt>
                <c:pt idx="10">
                  <c:v>1.566289</c:v>
                </c:pt>
                <c:pt idx="11">
                  <c:v>1.832058</c:v>
                </c:pt>
                <c:pt idx="12">
                  <c:v>2.1136210000000002</c:v>
                </c:pt>
                <c:pt idx="13">
                  <c:v>2.1197110000000001</c:v>
                </c:pt>
                <c:pt idx="14">
                  <c:v>2.1033930000000001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36-4C82-BABD-B03D2349830D}"/>
            </c:ext>
          </c:extLst>
        </c:ser>
        <c:ser>
          <c:idx val="1"/>
          <c:order val="1"/>
          <c:tx>
            <c:strRef>
              <c:f>dsh!$K$25</c:f>
              <c:strCache>
                <c:ptCount val="1"/>
                <c:pt idx="0">
                  <c:v>pitch-test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dsh!$A$26:$A$40</c:f>
              <c:numCache>
                <c:formatCode>General</c:formatCode>
                <c:ptCount val="15"/>
                <c:pt idx="0">
                  <c:v>0.10010910000000001</c:v>
                </c:pt>
                <c:pt idx="1">
                  <c:v>0.15006890000000001</c:v>
                </c:pt>
                <c:pt idx="2">
                  <c:v>0.2000383</c:v>
                </c:pt>
                <c:pt idx="3">
                  <c:v>0.25021670000000001</c:v>
                </c:pt>
                <c:pt idx="4">
                  <c:v>0.30024420000000002</c:v>
                </c:pt>
                <c:pt idx="5">
                  <c:v>0.35027970000000003</c:v>
                </c:pt>
                <c:pt idx="6">
                  <c:v>0.40059660000000002</c:v>
                </c:pt>
                <c:pt idx="7">
                  <c:v>0.45083659999999998</c:v>
                </c:pt>
                <c:pt idx="8">
                  <c:v>0.50110220000000005</c:v>
                </c:pt>
                <c:pt idx="9">
                  <c:v>0.55161450000000001</c:v>
                </c:pt>
                <c:pt idx="10">
                  <c:v>0.60198770000000001</c:v>
                </c:pt>
                <c:pt idx="11">
                  <c:v>0.65268729999999997</c:v>
                </c:pt>
                <c:pt idx="12">
                  <c:v>0.70340340000000001</c:v>
                </c:pt>
                <c:pt idx="13">
                  <c:v>0.75414380000000003</c:v>
                </c:pt>
                <c:pt idx="14">
                  <c:v>0.80501029999999996</c:v>
                </c:pt>
              </c:numCache>
            </c:numRef>
          </c:xVal>
          <c:yVal>
            <c:numRef>
              <c:f>dsh!$K$26:$K$40</c:f>
              <c:numCache>
                <c:formatCode>0.000</c:formatCode>
                <c:ptCount val="15"/>
                <c:pt idx="0">
                  <c:v>0</c:v>
                </c:pt>
                <c:pt idx="1">
                  <c:v>3.2786885245901641E-2</c:v>
                </c:pt>
                <c:pt idx="2">
                  <c:v>-6.0606060606060606E-3</c:v>
                </c:pt>
                <c:pt idx="3">
                  <c:v>1.090909090909091E-2</c:v>
                </c:pt>
                <c:pt idx="4">
                  <c:v>7.0303030303030298E-2</c:v>
                </c:pt>
                <c:pt idx="5">
                  <c:v>7.515151515151515E-2</c:v>
                </c:pt>
                <c:pt idx="6">
                  <c:v>0.24918032786885247</c:v>
                </c:pt>
                <c:pt idx="7">
                  <c:v>0.64918032786885249</c:v>
                </c:pt>
                <c:pt idx="8">
                  <c:v>1.042622950819672</c:v>
                </c:pt>
                <c:pt idx="9">
                  <c:v>1.2131147540983607</c:v>
                </c:pt>
                <c:pt idx="10">
                  <c:v>1.3836065573770491</c:v>
                </c:pt>
                <c:pt idx="11">
                  <c:v>1.4491803278688524</c:v>
                </c:pt>
                <c:pt idx="12">
                  <c:v>1.540983606557377</c:v>
                </c:pt>
                <c:pt idx="13">
                  <c:v>1.6262295081967213</c:v>
                </c:pt>
                <c:pt idx="14">
                  <c:v>1.6524590163934427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36-4C82-BABD-B03D23498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260576"/>
        <c:axId val="417262872"/>
      </c:scatterChart>
      <c:valAx>
        <c:axId val="417260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7262872"/>
        <c:crosses val="autoZero"/>
        <c:crossBetween val="midCat"/>
      </c:valAx>
      <c:valAx>
        <c:axId val="41726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72605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ghs!$C$60</c:f>
              <c:strCache>
                <c:ptCount val="1"/>
                <c:pt idx="0">
                  <c:v>   DA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ghs!$A$61:$A$85</c:f>
              <c:numCache>
                <c:formatCode>General</c:formatCode>
                <c:ptCount val="25"/>
                <c:pt idx="0">
                  <c:v>0.14852660000000001</c:v>
                </c:pt>
                <c:pt idx="1">
                  <c:v>0.175813</c:v>
                </c:pt>
                <c:pt idx="2">
                  <c:v>0.20039799999999999</c:v>
                </c:pt>
                <c:pt idx="3">
                  <c:v>0.22431209999999999</c:v>
                </c:pt>
                <c:pt idx="4">
                  <c:v>0.24959029999999999</c:v>
                </c:pt>
                <c:pt idx="5">
                  <c:v>0.27465709999999999</c:v>
                </c:pt>
                <c:pt idx="6">
                  <c:v>0.29928919999999998</c:v>
                </c:pt>
                <c:pt idx="7">
                  <c:v>0.32371060000000001</c:v>
                </c:pt>
                <c:pt idx="8">
                  <c:v>0.34861409999999998</c:v>
                </c:pt>
                <c:pt idx="9">
                  <c:v>0.37375239999999998</c:v>
                </c:pt>
                <c:pt idx="10">
                  <c:v>0.3987096</c:v>
                </c:pt>
                <c:pt idx="11">
                  <c:v>0.4237727</c:v>
                </c:pt>
                <c:pt idx="12">
                  <c:v>0.4488994</c:v>
                </c:pt>
                <c:pt idx="13">
                  <c:v>0.47401690000000002</c:v>
                </c:pt>
                <c:pt idx="14">
                  <c:v>0.49913590000000002</c:v>
                </c:pt>
                <c:pt idx="15">
                  <c:v>0.52633719999999995</c:v>
                </c:pt>
                <c:pt idx="16">
                  <c:v>0.5515061</c:v>
                </c:pt>
                <c:pt idx="17">
                  <c:v>0.57648290000000002</c:v>
                </c:pt>
                <c:pt idx="18">
                  <c:v>0.60219619999999996</c:v>
                </c:pt>
                <c:pt idx="19">
                  <c:v>0.62803010000000004</c:v>
                </c:pt>
                <c:pt idx="20">
                  <c:v>0.65392419999999996</c:v>
                </c:pt>
                <c:pt idx="21">
                  <c:v>0.67938290000000001</c:v>
                </c:pt>
                <c:pt idx="22">
                  <c:v>0.70537229999999995</c:v>
                </c:pt>
                <c:pt idx="23">
                  <c:v>0.73191510000000004</c:v>
                </c:pt>
                <c:pt idx="24">
                  <c:v>0.7589072</c:v>
                </c:pt>
              </c:numCache>
            </c:numRef>
          </c:xVal>
          <c:yVal>
            <c:numRef>
              <c:f>ghs!$C$61:$C$85</c:f>
              <c:numCache>
                <c:formatCode>0.00E+00</c:formatCode>
                <c:ptCount val="25"/>
                <c:pt idx="0">
                  <c:v>1.610827E-3</c:v>
                </c:pt>
                <c:pt idx="1">
                  <c:v>1.7218240000000001E-3</c:v>
                </c:pt>
                <c:pt idx="2">
                  <c:v>1.731039E-3</c:v>
                </c:pt>
                <c:pt idx="3">
                  <c:v>1.714878E-3</c:v>
                </c:pt>
                <c:pt idx="4">
                  <c:v>1.7464729999999999E-3</c:v>
                </c:pt>
                <c:pt idx="5">
                  <c:v>1.772832E-3</c:v>
                </c:pt>
                <c:pt idx="6">
                  <c:v>1.7867919999999999E-3</c:v>
                </c:pt>
                <c:pt idx="7">
                  <c:v>1.771468E-3</c:v>
                </c:pt>
                <c:pt idx="8">
                  <c:v>1.8096469999999999E-3</c:v>
                </c:pt>
                <c:pt idx="9">
                  <c:v>1.7816830000000001E-3</c:v>
                </c:pt>
                <c:pt idx="10">
                  <c:v>1.734087E-3</c:v>
                </c:pt>
                <c:pt idx="11">
                  <c:v>1.72343E-3</c:v>
                </c:pt>
                <c:pt idx="12">
                  <c:v>1.6982169999999999E-3</c:v>
                </c:pt>
                <c:pt idx="13">
                  <c:v>1.668136E-3</c:v>
                </c:pt>
                <c:pt idx="14">
                  <c:v>1.6769129999999999E-3</c:v>
                </c:pt>
                <c:pt idx="15">
                  <c:v>1.6859539999999999E-3</c:v>
                </c:pt>
                <c:pt idx="16">
                  <c:v>1.6959290000000001E-3</c:v>
                </c:pt>
                <c:pt idx="17">
                  <c:v>1.699625E-3</c:v>
                </c:pt>
                <c:pt idx="18">
                  <c:v>1.7068949999999999E-3</c:v>
                </c:pt>
                <c:pt idx="19">
                  <c:v>1.709321E-3</c:v>
                </c:pt>
                <c:pt idx="20">
                  <c:v>1.708864E-3</c:v>
                </c:pt>
                <c:pt idx="21">
                  <c:v>1.7267630000000001E-3</c:v>
                </c:pt>
                <c:pt idx="22">
                  <c:v>1.7411690000000001E-3</c:v>
                </c:pt>
                <c:pt idx="23">
                  <c:v>1.7396270000000001E-3</c:v>
                </c:pt>
                <c:pt idx="24">
                  <c:v>1.73745E-3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7B9-4184-8197-7AA8E26236E6}"/>
            </c:ext>
          </c:extLst>
        </c:ser>
        <c:ser>
          <c:idx val="2"/>
          <c:order val="1"/>
          <c:tx>
            <c:strRef>
              <c:f>ghs!$D$60</c:f>
              <c:strCache>
                <c:ptCount val="1"/>
                <c:pt idx="0">
                  <c:v>    DA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ghs!$A$61:$A$85</c:f>
              <c:numCache>
                <c:formatCode>General</c:formatCode>
                <c:ptCount val="25"/>
                <c:pt idx="0">
                  <c:v>0.14852660000000001</c:v>
                </c:pt>
                <c:pt idx="1">
                  <c:v>0.175813</c:v>
                </c:pt>
                <c:pt idx="2">
                  <c:v>0.20039799999999999</c:v>
                </c:pt>
                <c:pt idx="3">
                  <c:v>0.22431209999999999</c:v>
                </c:pt>
                <c:pt idx="4">
                  <c:v>0.24959029999999999</c:v>
                </c:pt>
                <c:pt idx="5">
                  <c:v>0.27465709999999999</c:v>
                </c:pt>
                <c:pt idx="6">
                  <c:v>0.29928919999999998</c:v>
                </c:pt>
                <c:pt idx="7">
                  <c:v>0.32371060000000001</c:v>
                </c:pt>
                <c:pt idx="8">
                  <c:v>0.34861409999999998</c:v>
                </c:pt>
                <c:pt idx="9">
                  <c:v>0.37375239999999998</c:v>
                </c:pt>
                <c:pt idx="10">
                  <c:v>0.3987096</c:v>
                </c:pt>
                <c:pt idx="11">
                  <c:v>0.4237727</c:v>
                </c:pt>
                <c:pt idx="12">
                  <c:v>0.4488994</c:v>
                </c:pt>
                <c:pt idx="13">
                  <c:v>0.47401690000000002</c:v>
                </c:pt>
                <c:pt idx="14">
                  <c:v>0.49913590000000002</c:v>
                </c:pt>
                <c:pt idx="15">
                  <c:v>0.52633719999999995</c:v>
                </c:pt>
                <c:pt idx="16">
                  <c:v>0.5515061</c:v>
                </c:pt>
                <c:pt idx="17">
                  <c:v>0.57648290000000002</c:v>
                </c:pt>
                <c:pt idx="18">
                  <c:v>0.60219619999999996</c:v>
                </c:pt>
                <c:pt idx="19">
                  <c:v>0.62803010000000004</c:v>
                </c:pt>
                <c:pt idx="20">
                  <c:v>0.65392419999999996</c:v>
                </c:pt>
                <c:pt idx="21">
                  <c:v>0.67938290000000001</c:v>
                </c:pt>
                <c:pt idx="22">
                  <c:v>0.70537229999999995</c:v>
                </c:pt>
                <c:pt idx="23">
                  <c:v>0.73191510000000004</c:v>
                </c:pt>
                <c:pt idx="24">
                  <c:v>0.7589072</c:v>
                </c:pt>
              </c:numCache>
            </c:numRef>
          </c:xVal>
          <c:yVal>
            <c:numRef>
              <c:f>ghs!$D$61:$D$85</c:f>
              <c:numCache>
                <c:formatCode>0.00E+00</c:formatCode>
                <c:ptCount val="25"/>
                <c:pt idx="0">
                  <c:v>1.8543109999999999E-4</c:v>
                </c:pt>
                <c:pt idx="1">
                  <c:v>2.0258719999999999E-4</c:v>
                </c:pt>
                <c:pt idx="2">
                  <c:v>2.1732570000000001E-4</c:v>
                </c:pt>
                <c:pt idx="3">
                  <c:v>2.402111E-4</c:v>
                </c:pt>
                <c:pt idx="4">
                  <c:v>2.6402890000000001E-4</c:v>
                </c:pt>
                <c:pt idx="5">
                  <c:v>3.3530970000000002E-4</c:v>
                </c:pt>
                <c:pt idx="6">
                  <c:v>4.4546599999999999E-4</c:v>
                </c:pt>
                <c:pt idx="7">
                  <c:v>5.6994469999999998E-4</c:v>
                </c:pt>
                <c:pt idx="8">
                  <c:v>6.9846100000000005E-4</c:v>
                </c:pt>
                <c:pt idx="9">
                  <c:v>8.0138129999999998E-4</c:v>
                </c:pt>
                <c:pt idx="10">
                  <c:v>9.8998849999999998E-4</c:v>
                </c:pt>
                <c:pt idx="11">
                  <c:v>1.34541E-3</c:v>
                </c:pt>
                <c:pt idx="12">
                  <c:v>1.686917E-3</c:v>
                </c:pt>
                <c:pt idx="13">
                  <c:v>1.832158E-3</c:v>
                </c:pt>
                <c:pt idx="14">
                  <c:v>1.835003E-3</c:v>
                </c:pt>
                <c:pt idx="15">
                  <c:v>1.8310970000000001E-3</c:v>
                </c:pt>
                <c:pt idx="16">
                  <c:v>1.812442E-3</c:v>
                </c:pt>
                <c:pt idx="17">
                  <c:v>1.7881970000000001E-3</c:v>
                </c:pt>
                <c:pt idx="18">
                  <c:v>1.742176E-3</c:v>
                </c:pt>
                <c:pt idx="19">
                  <c:v>1.715542E-3</c:v>
                </c:pt>
                <c:pt idx="20">
                  <c:v>1.662176E-3</c:v>
                </c:pt>
                <c:pt idx="21">
                  <c:v>1.578606E-3</c:v>
                </c:pt>
                <c:pt idx="22">
                  <c:v>1.509664E-3</c:v>
                </c:pt>
                <c:pt idx="23">
                  <c:v>1.4707920000000001E-3</c:v>
                </c:pt>
                <c:pt idx="24">
                  <c:v>1.3950259999999999E-3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7B9-4184-8197-7AA8E26236E6}"/>
            </c:ext>
          </c:extLst>
        </c:ser>
        <c:ser>
          <c:idx val="3"/>
          <c:order val="2"/>
          <c:tx>
            <c:strRef>
              <c:f>ghs!$E$60</c:f>
              <c:strCache>
                <c:ptCount val="1"/>
                <c:pt idx="0">
                  <c:v>     DA total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ghs!$A$61:$A$85</c:f>
              <c:numCache>
                <c:formatCode>General</c:formatCode>
                <c:ptCount val="25"/>
                <c:pt idx="0">
                  <c:v>0.14852660000000001</c:v>
                </c:pt>
                <c:pt idx="1">
                  <c:v>0.175813</c:v>
                </c:pt>
                <c:pt idx="2">
                  <c:v>0.20039799999999999</c:v>
                </c:pt>
                <c:pt idx="3">
                  <c:v>0.22431209999999999</c:v>
                </c:pt>
                <c:pt idx="4">
                  <c:v>0.24959029999999999</c:v>
                </c:pt>
                <c:pt idx="5">
                  <c:v>0.27465709999999999</c:v>
                </c:pt>
                <c:pt idx="6">
                  <c:v>0.29928919999999998</c:v>
                </c:pt>
                <c:pt idx="7">
                  <c:v>0.32371060000000001</c:v>
                </c:pt>
                <c:pt idx="8">
                  <c:v>0.34861409999999998</c:v>
                </c:pt>
                <c:pt idx="9">
                  <c:v>0.37375239999999998</c:v>
                </c:pt>
                <c:pt idx="10">
                  <c:v>0.3987096</c:v>
                </c:pt>
                <c:pt idx="11">
                  <c:v>0.4237727</c:v>
                </c:pt>
                <c:pt idx="12">
                  <c:v>0.4488994</c:v>
                </c:pt>
                <c:pt idx="13">
                  <c:v>0.47401690000000002</c:v>
                </c:pt>
                <c:pt idx="14">
                  <c:v>0.49913590000000002</c:v>
                </c:pt>
                <c:pt idx="15">
                  <c:v>0.52633719999999995</c:v>
                </c:pt>
                <c:pt idx="16">
                  <c:v>0.5515061</c:v>
                </c:pt>
                <c:pt idx="17">
                  <c:v>0.57648290000000002</c:v>
                </c:pt>
                <c:pt idx="18">
                  <c:v>0.60219619999999996</c:v>
                </c:pt>
                <c:pt idx="19">
                  <c:v>0.62803010000000004</c:v>
                </c:pt>
                <c:pt idx="20">
                  <c:v>0.65392419999999996</c:v>
                </c:pt>
                <c:pt idx="21">
                  <c:v>0.67938290000000001</c:v>
                </c:pt>
                <c:pt idx="22">
                  <c:v>0.70537229999999995</c:v>
                </c:pt>
                <c:pt idx="23">
                  <c:v>0.73191510000000004</c:v>
                </c:pt>
                <c:pt idx="24">
                  <c:v>0.7589072</c:v>
                </c:pt>
              </c:numCache>
            </c:numRef>
          </c:xVal>
          <c:yVal>
            <c:numRef>
              <c:f>ghs!$E$61:$E$85</c:f>
              <c:numCache>
                <c:formatCode>0.00E+00</c:formatCode>
                <c:ptCount val="25"/>
                <c:pt idx="0">
                  <c:v>1.796258E-3</c:v>
                </c:pt>
                <c:pt idx="1">
                  <c:v>1.9244119999999999E-3</c:v>
                </c:pt>
                <c:pt idx="2">
                  <c:v>1.948364E-3</c:v>
                </c:pt>
                <c:pt idx="3">
                  <c:v>1.9550890000000001E-3</c:v>
                </c:pt>
                <c:pt idx="4">
                  <c:v>2.0105019999999999E-3</c:v>
                </c:pt>
                <c:pt idx="5">
                  <c:v>2.108141E-3</c:v>
                </c:pt>
                <c:pt idx="6">
                  <c:v>2.232258E-3</c:v>
                </c:pt>
                <c:pt idx="7">
                  <c:v>2.3414120000000002E-3</c:v>
                </c:pt>
                <c:pt idx="8">
                  <c:v>2.5081080000000002E-3</c:v>
                </c:pt>
                <c:pt idx="9">
                  <c:v>2.5830639999999999E-3</c:v>
                </c:pt>
                <c:pt idx="10">
                  <c:v>2.7240760000000002E-3</c:v>
                </c:pt>
                <c:pt idx="11">
                  <c:v>3.0688400000000002E-3</c:v>
                </c:pt>
                <c:pt idx="12">
                  <c:v>3.3851350000000001E-3</c:v>
                </c:pt>
                <c:pt idx="13">
                  <c:v>3.5002940000000001E-3</c:v>
                </c:pt>
                <c:pt idx="14">
                  <c:v>3.511915E-3</c:v>
                </c:pt>
                <c:pt idx="15">
                  <c:v>3.5170499999999999E-3</c:v>
                </c:pt>
                <c:pt idx="16">
                  <c:v>3.5083710000000001E-3</c:v>
                </c:pt>
                <c:pt idx="17">
                  <c:v>3.4878219999999998E-3</c:v>
                </c:pt>
                <c:pt idx="18">
                  <c:v>3.4490710000000002E-3</c:v>
                </c:pt>
                <c:pt idx="19">
                  <c:v>3.4248630000000002E-3</c:v>
                </c:pt>
                <c:pt idx="20">
                  <c:v>3.3710390000000002E-3</c:v>
                </c:pt>
                <c:pt idx="21">
                  <c:v>3.3053689999999998E-3</c:v>
                </c:pt>
                <c:pt idx="22">
                  <c:v>3.2508319999999999E-3</c:v>
                </c:pt>
                <c:pt idx="23">
                  <c:v>3.2104189999999999E-3</c:v>
                </c:pt>
                <c:pt idx="24">
                  <c:v>3.1324759999999999E-3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7B9-4184-8197-7AA8E26236E6}"/>
            </c:ext>
          </c:extLst>
        </c:ser>
        <c:ser>
          <c:idx val="0"/>
          <c:order val="3"/>
          <c:tx>
            <c:strRef>
              <c:f>ghs!$I$60</c:f>
              <c:strCache>
                <c:ptCount val="1"/>
                <c:pt idx="0">
                  <c:v>DA test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ghs!$A$61:$A$85</c:f>
              <c:numCache>
                <c:formatCode>General</c:formatCode>
                <c:ptCount val="25"/>
                <c:pt idx="0">
                  <c:v>0.14852660000000001</c:v>
                </c:pt>
                <c:pt idx="1">
                  <c:v>0.175813</c:v>
                </c:pt>
                <c:pt idx="2">
                  <c:v>0.20039799999999999</c:v>
                </c:pt>
                <c:pt idx="3">
                  <c:v>0.22431209999999999</c:v>
                </c:pt>
                <c:pt idx="4">
                  <c:v>0.24959029999999999</c:v>
                </c:pt>
                <c:pt idx="5">
                  <c:v>0.27465709999999999</c:v>
                </c:pt>
                <c:pt idx="6">
                  <c:v>0.29928919999999998</c:v>
                </c:pt>
                <c:pt idx="7">
                  <c:v>0.32371060000000001</c:v>
                </c:pt>
                <c:pt idx="8">
                  <c:v>0.34861409999999998</c:v>
                </c:pt>
                <c:pt idx="9">
                  <c:v>0.37375239999999998</c:v>
                </c:pt>
                <c:pt idx="10">
                  <c:v>0.3987096</c:v>
                </c:pt>
                <c:pt idx="11">
                  <c:v>0.4237727</c:v>
                </c:pt>
                <c:pt idx="12">
                  <c:v>0.4488994</c:v>
                </c:pt>
                <c:pt idx="13">
                  <c:v>0.47401690000000002</c:v>
                </c:pt>
                <c:pt idx="14">
                  <c:v>0.49913590000000002</c:v>
                </c:pt>
                <c:pt idx="15">
                  <c:v>0.52633719999999995</c:v>
                </c:pt>
                <c:pt idx="16">
                  <c:v>0.5515061</c:v>
                </c:pt>
                <c:pt idx="17">
                  <c:v>0.57648290000000002</c:v>
                </c:pt>
                <c:pt idx="18">
                  <c:v>0.60219619999999996</c:v>
                </c:pt>
                <c:pt idx="19">
                  <c:v>0.62803010000000004</c:v>
                </c:pt>
                <c:pt idx="20">
                  <c:v>0.65392419999999996</c:v>
                </c:pt>
                <c:pt idx="21">
                  <c:v>0.67938290000000001</c:v>
                </c:pt>
                <c:pt idx="22">
                  <c:v>0.70537229999999995</c:v>
                </c:pt>
                <c:pt idx="23">
                  <c:v>0.73191510000000004</c:v>
                </c:pt>
                <c:pt idx="24">
                  <c:v>0.7589072</c:v>
                </c:pt>
              </c:numCache>
            </c:numRef>
          </c:xVal>
          <c:yVal>
            <c:numRef>
              <c:f>ghs!$I$61:$I$85</c:f>
              <c:numCache>
                <c:formatCode>0.00000</c:formatCode>
                <c:ptCount val="25"/>
                <c:pt idx="0">
                  <c:v>1.8021293000000001E-3</c:v>
                </c:pt>
                <c:pt idx="1">
                  <c:v>1.9188460000000001E-3</c:v>
                </c:pt>
                <c:pt idx="2">
                  <c:v>1.9467374E-3</c:v>
                </c:pt>
                <c:pt idx="3">
                  <c:v>1.9600023999999999E-3</c:v>
                </c:pt>
                <c:pt idx="4">
                  <c:v>2.0143036E-3</c:v>
                </c:pt>
                <c:pt idx="5">
                  <c:v>2.1188828000000002E-3</c:v>
                </c:pt>
                <c:pt idx="6">
                  <c:v>2.2531843000000002E-3</c:v>
                </c:pt>
                <c:pt idx="7">
                  <c:v>2.3569041E-3</c:v>
                </c:pt>
                <c:pt idx="8">
                  <c:v>2.5274346E-3</c:v>
                </c:pt>
                <c:pt idx="9">
                  <c:v>2.5970762999999999E-3</c:v>
                </c:pt>
                <c:pt idx="10">
                  <c:v>2.7528892999999998E-3</c:v>
                </c:pt>
                <c:pt idx="11">
                  <c:v>3.0996165000000001E-3</c:v>
                </c:pt>
                <c:pt idx="12">
                  <c:v>3.3901002000000001E-3</c:v>
                </c:pt>
                <c:pt idx="13">
                  <c:v>3.4693354000000002E-3</c:v>
                </c:pt>
                <c:pt idx="14">
                  <c:v>3.5018724000000002E-3</c:v>
                </c:pt>
                <c:pt idx="15">
                  <c:v>3.5182023999999999E-3</c:v>
                </c:pt>
                <c:pt idx="16">
                  <c:v>3.5116427E-3</c:v>
                </c:pt>
                <c:pt idx="17">
                  <c:v>3.4929395000000002E-3</c:v>
                </c:pt>
                <c:pt idx="18">
                  <c:v>3.4418481E-3</c:v>
                </c:pt>
                <c:pt idx="19">
                  <c:v>3.4081676999999999E-3</c:v>
                </c:pt>
                <c:pt idx="20">
                  <c:v>3.3647783999999998E-3</c:v>
                </c:pt>
                <c:pt idx="21">
                  <c:v>3.3031974E-3</c:v>
                </c:pt>
                <c:pt idx="22">
                  <c:v>3.2456113999999999E-3</c:v>
                </c:pt>
                <c:pt idx="23">
                  <c:v>3.2060300999999999E-3</c:v>
                </c:pt>
                <c:pt idx="24">
                  <c:v>3.1309055E-3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7B9-4184-8197-7AA8E2623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622040"/>
        <c:axId val="414618760"/>
      </c:scatterChart>
      <c:valAx>
        <c:axId val="414622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4618760"/>
        <c:crosses val="autoZero"/>
        <c:crossBetween val="midCat"/>
      </c:valAx>
      <c:valAx>
        <c:axId val="414618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Drag-area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4622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ghs!$C$60</c:f>
              <c:strCache>
                <c:ptCount val="1"/>
                <c:pt idx="0">
                  <c:v>   DA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ghs!$A$86:$A$110</c:f>
              <c:numCache>
                <c:formatCode>General</c:formatCode>
                <c:ptCount val="25"/>
                <c:pt idx="0">
                  <c:v>0.17599890000000001</c:v>
                </c:pt>
                <c:pt idx="1">
                  <c:v>0.20038529999999999</c:v>
                </c:pt>
                <c:pt idx="2">
                  <c:v>0.22478699999999999</c:v>
                </c:pt>
                <c:pt idx="3">
                  <c:v>0.25011650000000002</c:v>
                </c:pt>
                <c:pt idx="4">
                  <c:v>0.27552549999999998</c:v>
                </c:pt>
                <c:pt idx="5">
                  <c:v>0.30076530000000001</c:v>
                </c:pt>
                <c:pt idx="6">
                  <c:v>0.32505719999999999</c:v>
                </c:pt>
                <c:pt idx="7">
                  <c:v>0.35090789999999999</c:v>
                </c:pt>
                <c:pt idx="8">
                  <c:v>0.37656509999999999</c:v>
                </c:pt>
                <c:pt idx="9">
                  <c:v>0.40204820000000002</c:v>
                </c:pt>
                <c:pt idx="10">
                  <c:v>0.4283805</c:v>
                </c:pt>
                <c:pt idx="11">
                  <c:v>0.4551577</c:v>
                </c:pt>
                <c:pt idx="12">
                  <c:v>0.48125980000000002</c:v>
                </c:pt>
                <c:pt idx="13">
                  <c:v>0.50771429999999995</c:v>
                </c:pt>
                <c:pt idx="14">
                  <c:v>0.53680939999999999</c:v>
                </c:pt>
                <c:pt idx="15">
                  <c:v>0.56316540000000004</c:v>
                </c:pt>
                <c:pt idx="16">
                  <c:v>0.59012359999999997</c:v>
                </c:pt>
                <c:pt idx="17">
                  <c:v>0.61710430000000005</c:v>
                </c:pt>
                <c:pt idx="18">
                  <c:v>0.64476020000000001</c:v>
                </c:pt>
                <c:pt idx="19">
                  <c:v>0.67265569999999997</c:v>
                </c:pt>
                <c:pt idx="20">
                  <c:v>0.69931100000000002</c:v>
                </c:pt>
                <c:pt idx="21">
                  <c:v>0.72843519999999995</c:v>
                </c:pt>
                <c:pt idx="22">
                  <c:v>0.75684589999999996</c:v>
                </c:pt>
                <c:pt idx="23">
                  <c:v>0.78615159999999995</c:v>
                </c:pt>
                <c:pt idx="24">
                  <c:v>0.81723239999999997</c:v>
                </c:pt>
              </c:numCache>
            </c:numRef>
          </c:xVal>
          <c:yVal>
            <c:numRef>
              <c:f>ghs!$C$86:$C$110</c:f>
              <c:numCache>
                <c:formatCode>0.00E+00</c:formatCode>
                <c:ptCount val="25"/>
                <c:pt idx="0">
                  <c:v>1.753545E-3</c:v>
                </c:pt>
                <c:pt idx="1">
                  <c:v>1.789038E-3</c:v>
                </c:pt>
                <c:pt idx="2">
                  <c:v>1.8061189999999999E-3</c:v>
                </c:pt>
                <c:pt idx="3">
                  <c:v>1.789861E-3</c:v>
                </c:pt>
                <c:pt idx="4">
                  <c:v>1.8774340000000001E-3</c:v>
                </c:pt>
                <c:pt idx="5">
                  <c:v>1.849917E-3</c:v>
                </c:pt>
                <c:pt idx="6">
                  <c:v>1.8077309999999999E-3</c:v>
                </c:pt>
                <c:pt idx="7">
                  <c:v>1.700373E-3</c:v>
                </c:pt>
                <c:pt idx="8">
                  <c:v>1.70542E-3</c:v>
                </c:pt>
                <c:pt idx="9">
                  <c:v>1.744188E-3</c:v>
                </c:pt>
                <c:pt idx="10">
                  <c:v>1.742303E-3</c:v>
                </c:pt>
                <c:pt idx="11">
                  <c:v>1.7063479999999999E-3</c:v>
                </c:pt>
                <c:pt idx="12">
                  <c:v>1.6839489999999999E-3</c:v>
                </c:pt>
                <c:pt idx="13">
                  <c:v>1.719232E-3</c:v>
                </c:pt>
                <c:pt idx="14">
                  <c:v>1.726677E-3</c:v>
                </c:pt>
                <c:pt idx="15">
                  <c:v>1.7179059999999999E-3</c:v>
                </c:pt>
                <c:pt idx="16">
                  <c:v>1.7187470000000001E-3</c:v>
                </c:pt>
                <c:pt idx="17">
                  <c:v>1.7283019999999999E-3</c:v>
                </c:pt>
                <c:pt idx="18">
                  <c:v>1.7155499999999999E-3</c:v>
                </c:pt>
                <c:pt idx="19">
                  <c:v>1.696045E-3</c:v>
                </c:pt>
                <c:pt idx="20">
                  <c:v>1.680647E-3</c:v>
                </c:pt>
                <c:pt idx="21">
                  <c:v>1.673293E-3</c:v>
                </c:pt>
                <c:pt idx="22">
                  <c:v>1.6553850000000001E-3</c:v>
                </c:pt>
                <c:pt idx="23">
                  <c:v>1.64306E-3</c:v>
                </c:pt>
                <c:pt idx="24">
                  <c:v>1.6078679999999999E-3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4B-49BC-A963-E70B999C7EA3}"/>
            </c:ext>
          </c:extLst>
        </c:ser>
        <c:ser>
          <c:idx val="2"/>
          <c:order val="1"/>
          <c:tx>
            <c:strRef>
              <c:f>ghs!$D$60</c:f>
              <c:strCache>
                <c:ptCount val="1"/>
                <c:pt idx="0">
                  <c:v>    DA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ghs!$A$86:$A$110</c:f>
              <c:numCache>
                <c:formatCode>General</c:formatCode>
                <c:ptCount val="25"/>
                <c:pt idx="0">
                  <c:v>0.17599890000000001</c:v>
                </c:pt>
                <c:pt idx="1">
                  <c:v>0.20038529999999999</c:v>
                </c:pt>
                <c:pt idx="2">
                  <c:v>0.22478699999999999</c:v>
                </c:pt>
                <c:pt idx="3">
                  <c:v>0.25011650000000002</c:v>
                </c:pt>
                <c:pt idx="4">
                  <c:v>0.27552549999999998</c:v>
                </c:pt>
                <c:pt idx="5">
                  <c:v>0.30076530000000001</c:v>
                </c:pt>
                <c:pt idx="6">
                  <c:v>0.32505719999999999</c:v>
                </c:pt>
                <c:pt idx="7">
                  <c:v>0.35090789999999999</c:v>
                </c:pt>
                <c:pt idx="8">
                  <c:v>0.37656509999999999</c:v>
                </c:pt>
                <c:pt idx="9">
                  <c:v>0.40204820000000002</c:v>
                </c:pt>
                <c:pt idx="10">
                  <c:v>0.4283805</c:v>
                </c:pt>
                <c:pt idx="11">
                  <c:v>0.4551577</c:v>
                </c:pt>
                <c:pt idx="12">
                  <c:v>0.48125980000000002</c:v>
                </c:pt>
                <c:pt idx="13">
                  <c:v>0.50771429999999995</c:v>
                </c:pt>
                <c:pt idx="14">
                  <c:v>0.53680939999999999</c:v>
                </c:pt>
                <c:pt idx="15">
                  <c:v>0.56316540000000004</c:v>
                </c:pt>
                <c:pt idx="16">
                  <c:v>0.59012359999999997</c:v>
                </c:pt>
                <c:pt idx="17">
                  <c:v>0.61710430000000005</c:v>
                </c:pt>
                <c:pt idx="18">
                  <c:v>0.64476020000000001</c:v>
                </c:pt>
                <c:pt idx="19">
                  <c:v>0.67265569999999997</c:v>
                </c:pt>
                <c:pt idx="20">
                  <c:v>0.69931100000000002</c:v>
                </c:pt>
                <c:pt idx="21">
                  <c:v>0.72843519999999995</c:v>
                </c:pt>
                <c:pt idx="22">
                  <c:v>0.75684589999999996</c:v>
                </c:pt>
                <c:pt idx="23">
                  <c:v>0.78615159999999995</c:v>
                </c:pt>
                <c:pt idx="24">
                  <c:v>0.81723239999999997</c:v>
                </c:pt>
              </c:numCache>
            </c:numRef>
          </c:xVal>
          <c:yVal>
            <c:numRef>
              <c:f>ghs!$D$86:$D$110</c:f>
              <c:numCache>
                <c:formatCode>0.00E+00</c:formatCode>
                <c:ptCount val="25"/>
                <c:pt idx="0">
                  <c:v>2.1013600000000001E-4</c:v>
                </c:pt>
                <c:pt idx="1">
                  <c:v>2.2638690000000001E-4</c:v>
                </c:pt>
                <c:pt idx="2">
                  <c:v>2.5789340000000001E-4</c:v>
                </c:pt>
                <c:pt idx="3">
                  <c:v>2.8274430000000002E-4</c:v>
                </c:pt>
                <c:pt idx="4">
                  <c:v>3.6478500000000001E-4</c:v>
                </c:pt>
                <c:pt idx="5">
                  <c:v>4.8727470000000002E-4</c:v>
                </c:pt>
                <c:pt idx="6">
                  <c:v>6.0951769999999998E-4</c:v>
                </c:pt>
                <c:pt idx="7">
                  <c:v>7.4821459999999996E-4</c:v>
                </c:pt>
                <c:pt idx="8">
                  <c:v>8.4704050000000003E-4</c:v>
                </c:pt>
                <c:pt idx="9">
                  <c:v>1.0386410000000001E-3</c:v>
                </c:pt>
                <c:pt idx="10">
                  <c:v>1.3790059999999999E-3</c:v>
                </c:pt>
                <c:pt idx="11">
                  <c:v>1.650281E-3</c:v>
                </c:pt>
                <c:pt idx="12">
                  <c:v>1.8513309999999999E-3</c:v>
                </c:pt>
                <c:pt idx="13">
                  <c:v>1.9491829999999999E-3</c:v>
                </c:pt>
                <c:pt idx="14">
                  <c:v>1.9716930000000001E-3</c:v>
                </c:pt>
                <c:pt idx="15">
                  <c:v>1.987599E-3</c:v>
                </c:pt>
                <c:pt idx="16">
                  <c:v>1.916458E-3</c:v>
                </c:pt>
                <c:pt idx="17">
                  <c:v>1.937406E-3</c:v>
                </c:pt>
                <c:pt idx="18">
                  <c:v>1.9919009999999999E-3</c:v>
                </c:pt>
                <c:pt idx="19">
                  <c:v>1.977127E-3</c:v>
                </c:pt>
                <c:pt idx="20">
                  <c:v>1.935991E-3</c:v>
                </c:pt>
                <c:pt idx="21">
                  <c:v>1.868607E-3</c:v>
                </c:pt>
                <c:pt idx="22">
                  <c:v>1.758758E-3</c:v>
                </c:pt>
                <c:pt idx="23">
                  <c:v>1.635746E-3</c:v>
                </c:pt>
                <c:pt idx="24">
                  <c:v>1.5521109999999999E-3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E4B-49BC-A963-E70B999C7EA3}"/>
            </c:ext>
          </c:extLst>
        </c:ser>
        <c:ser>
          <c:idx val="3"/>
          <c:order val="2"/>
          <c:tx>
            <c:strRef>
              <c:f>ghs!$E$60</c:f>
              <c:strCache>
                <c:ptCount val="1"/>
                <c:pt idx="0">
                  <c:v>     DA total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ghs!$A$86:$A$110</c:f>
              <c:numCache>
                <c:formatCode>General</c:formatCode>
                <c:ptCount val="25"/>
                <c:pt idx="0">
                  <c:v>0.17599890000000001</c:v>
                </c:pt>
                <c:pt idx="1">
                  <c:v>0.20038529999999999</c:v>
                </c:pt>
                <c:pt idx="2">
                  <c:v>0.22478699999999999</c:v>
                </c:pt>
                <c:pt idx="3">
                  <c:v>0.25011650000000002</c:v>
                </c:pt>
                <c:pt idx="4">
                  <c:v>0.27552549999999998</c:v>
                </c:pt>
                <c:pt idx="5">
                  <c:v>0.30076530000000001</c:v>
                </c:pt>
                <c:pt idx="6">
                  <c:v>0.32505719999999999</c:v>
                </c:pt>
                <c:pt idx="7">
                  <c:v>0.35090789999999999</c:v>
                </c:pt>
                <c:pt idx="8">
                  <c:v>0.37656509999999999</c:v>
                </c:pt>
                <c:pt idx="9">
                  <c:v>0.40204820000000002</c:v>
                </c:pt>
                <c:pt idx="10">
                  <c:v>0.4283805</c:v>
                </c:pt>
                <c:pt idx="11">
                  <c:v>0.4551577</c:v>
                </c:pt>
                <c:pt idx="12">
                  <c:v>0.48125980000000002</c:v>
                </c:pt>
                <c:pt idx="13">
                  <c:v>0.50771429999999995</c:v>
                </c:pt>
                <c:pt idx="14">
                  <c:v>0.53680939999999999</c:v>
                </c:pt>
                <c:pt idx="15">
                  <c:v>0.56316540000000004</c:v>
                </c:pt>
                <c:pt idx="16">
                  <c:v>0.59012359999999997</c:v>
                </c:pt>
                <c:pt idx="17">
                  <c:v>0.61710430000000005</c:v>
                </c:pt>
                <c:pt idx="18">
                  <c:v>0.64476020000000001</c:v>
                </c:pt>
                <c:pt idx="19">
                  <c:v>0.67265569999999997</c:v>
                </c:pt>
                <c:pt idx="20">
                  <c:v>0.69931100000000002</c:v>
                </c:pt>
                <c:pt idx="21">
                  <c:v>0.72843519999999995</c:v>
                </c:pt>
                <c:pt idx="22">
                  <c:v>0.75684589999999996</c:v>
                </c:pt>
                <c:pt idx="23">
                  <c:v>0.78615159999999995</c:v>
                </c:pt>
                <c:pt idx="24">
                  <c:v>0.81723239999999997</c:v>
                </c:pt>
              </c:numCache>
            </c:numRef>
          </c:xVal>
          <c:yVal>
            <c:numRef>
              <c:f>ghs!$E$86:$E$110</c:f>
              <c:numCache>
                <c:formatCode>0.00E+00</c:formatCode>
                <c:ptCount val="25"/>
                <c:pt idx="0">
                  <c:v>1.9636810000000001E-3</c:v>
                </c:pt>
                <c:pt idx="1">
                  <c:v>2.0154249999999999E-3</c:v>
                </c:pt>
                <c:pt idx="2">
                  <c:v>2.0640120000000001E-3</c:v>
                </c:pt>
                <c:pt idx="3">
                  <c:v>2.0726059999999998E-3</c:v>
                </c:pt>
                <c:pt idx="4">
                  <c:v>2.2422190000000002E-3</c:v>
                </c:pt>
                <c:pt idx="5">
                  <c:v>2.3371920000000001E-3</c:v>
                </c:pt>
                <c:pt idx="6">
                  <c:v>2.4172479999999999E-3</c:v>
                </c:pt>
                <c:pt idx="7">
                  <c:v>2.4485879999999998E-3</c:v>
                </c:pt>
                <c:pt idx="8">
                  <c:v>2.5524599999999999E-3</c:v>
                </c:pt>
                <c:pt idx="9">
                  <c:v>2.78283E-3</c:v>
                </c:pt>
                <c:pt idx="10">
                  <c:v>3.1213090000000001E-3</c:v>
                </c:pt>
                <c:pt idx="11">
                  <c:v>3.3566289999999999E-3</c:v>
                </c:pt>
                <c:pt idx="12">
                  <c:v>3.53528E-3</c:v>
                </c:pt>
                <c:pt idx="13">
                  <c:v>3.668415E-3</c:v>
                </c:pt>
                <c:pt idx="14">
                  <c:v>3.6983699999999999E-3</c:v>
                </c:pt>
                <c:pt idx="15">
                  <c:v>3.705505E-3</c:v>
                </c:pt>
                <c:pt idx="16">
                  <c:v>3.6352049999999999E-3</c:v>
                </c:pt>
                <c:pt idx="17">
                  <c:v>3.6657080000000002E-3</c:v>
                </c:pt>
                <c:pt idx="18">
                  <c:v>3.7074510000000001E-3</c:v>
                </c:pt>
                <c:pt idx="19">
                  <c:v>3.6731720000000002E-3</c:v>
                </c:pt>
                <c:pt idx="20">
                  <c:v>3.6166390000000001E-3</c:v>
                </c:pt>
                <c:pt idx="21">
                  <c:v>3.5419000000000002E-3</c:v>
                </c:pt>
                <c:pt idx="22">
                  <c:v>3.4141430000000001E-3</c:v>
                </c:pt>
                <c:pt idx="23">
                  <c:v>3.278806E-3</c:v>
                </c:pt>
                <c:pt idx="24">
                  <c:v>3.1599789999999998E-3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E4B-49BC-A963-E70B999C7EA3}"/>
            </c:ext>
          </c:extLst>
        </c:ser>
        <c:ser>
          <c:idx val="0"/>
          <c:order val="3"/>
          <c:tx>
            <c:strRef>
              <c:f>ghs!$I$60</c:f>
              <c:strCache>
                <c:ptCount val="1"/>
                <c:pt idx="0">
                  <c:v>DA test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ghs!$A$86:$A$110</c:f>
              <c:numCache>
                <c:formatCode>General</c:formatCode>
                <c:ptCount val="25"/>
                <c:pt idx="0">
                  <c:v>0.17599890000000001</c:v>
                </c:pt>
                <c:pt idx="1">
                  <c:v>0.20038529999999999</c:v>
                </c:pt>
                <c:pt idx="2">
                  <c:v>0.22478699999999999</c:v>
                </c:pt>
                <c:pt idx="3">
                  <c:v>0.25011650000000002</c:v>
                </c:pt>
                <c:pt idx="4">
                  <c:v>0.27552549999999998</c:v>
                </c:pt>
                <c:pt idx="5">
                  <c:v>0.30076530000000001</c:v>
                </c:pt>
                <c:pt idx="6">
                  <c:v>0.32505719999999999</c:v>
                </c:pt>
                <c:pt idx="7">
                  <c:v>0.35090789999999999</c:v>
                </c:pt>
                <c:pt idx="8">
                  <c:v>0.37656509999999999</c:v>
                </c:pt>
                <c:pt idx="9">
                  <c:v>0.40204820000000002</c:v>
                </c:pt>
                <c:pt idx="10">
                  <c:v>0.4283805</c:v>
                </c:pt>
                <c:pt idx="11">
                  <c:v>0.4551577</c:v>
                </c:pt>
                <c:pt idx="12">
                  <c:v>0.48125980000000002</c:v>
                </c:pt>
                <c:pt idx="13">
                  <c:v>0.50771429999999995</c:v>
                </c:pt>
                <c:pt idx="14">
                  <c:v>0.53680939999999999</c:v>
                </c:pt>
                <c:pt idx="15">
                  <c:v>0.56316540000000004</c:v>
                </c:pt>
                <c:pt idx="16">
                  <c:v>0.59012359999999997</c:v>
                </c:pt>
                <c:pt idx="17">
                  <c:v>0.61710430000000005</c:v>
                </c:pt>
                <c:pt idx="18">
                  <c:v>0.64476020000000001</c:v>
                </c:pt>
                <c:pt idx="19">
                  <c:v>0.67265569999999997</c:v>
                </c:pt>
                <c:pt idx="20">
                  <c:v>0.69931100000000002</c:v>
                </c:pt>
                <c:pt idx="21">
                  <c:v>0.72843519999999995</c:v>
                </c:pt>
                <c:pt idx="22">
                  <c:v>0.75684589999999996</c:v>
                </c:pt>
                <c:pt idx="23">
                  <c:v>0.78615159999999995</c:v>
                </c:pt>
                <c:pt idx="24">
                  <c:v>0.81723239999999997</c:v>
                </c:pt>
              </c:numCache>
            </c:numRef>
          </c:xVal>
          <c:yVal>
            <c:numRef>
              <c:f>ghs!$I$86:$I$110</c:f>
              <c:numCache>
                <c:formatCode>0.00000</c:formatCode>
                <c:ptCount val="25"/>
                <c:pt idx="0">
                  <c:v>1.9520363E-3</c:v>
                </c:pt>
                <c:pt idx="1">
                  <c:v>2.0350415999999998E-3</c:v>
                </c:pt>
                <c:pt idx="2">
                  <c:v>2.0629563E-3</c:v>
                </c:pt>
                <c:pt idx="3">
                  <c:v>2.0809848E-3</c:v>
                </c:pt>
                <c:pt idx="4">
                  <c:v>2.260466E-3</c:v>
                </c:pt>
                <c:pt idx="5">
                  <c:v>2.363296E-3</c:v>
                </c:pt>
                <c:pt idx="6">
                  <c:v>2.4325356000000002E-3</c:v>
                </c:pt>
                <c:pt idx="7">
                  <c:v>2.4342747E-3</c:v>
                </c:pt>
                <c:pt idx="8">
                  <c:v>2.5864928E-3</c:v>
                </c:pt>
                <c:pt idx="9">
                  <c:v>2.8255115999999999E-3</c:v>
                </c:pt>
                <c:pt idx="10">
                  <c:v>3.1567248999999999E-3</c:v>
                </c:pt>
                <c:pt idx="11">
                  <c:v>3.3943998E-3</c:v>
                </c:pt>
                <c:pt idx="12">
                  <c:v>3.5670773000000002E-3</c:v>
                </c:pt>
                <c:pt idx="13">
                  <c:v>3.6894877000000002E-3</c:v>
                </c:pt>
                <c:pt idx="14">
                  <c:v>3.7210365999999998E-3</c:v>
                </c:pt>
                <c:pt idx="15">
                  <c:v>3.7090023E-3</c:v>
                </c:pt>
                <c:pt idx="16">
                  <c:v>3.6409312000000001E-3</c:v>
                </c:pt>
                <c:pt idx="17">
                  <c:v>3.6470729000000002E-3</c:v>
                </c:pt>
                <c:pt idx="18">
                  <c:v>3.7113045000000001E-3</c:v>
                </c:pt>
                <c:pt idx="19">
                  <c:v>3.6815817E-3</c:v>
                </c:pt>
                <c:pt idx="20">
                  <c:v>3.6211795000000001E-3</c:v>
                </c:pt>
                <c:pt idx="21">
                  <c:v>3.5341754999999998E-3</c:v>
                </c:pt>
                <c:pt idx="22">
                  <c:v>3.4239165000000001E-3</c:v>
                </c:pt>
                <c:pt idx="23">
                  <c:v>3.2797021999999999E-3</c:v>
                </c:pt>
                <c:pt idx="24">
                  <c:v>3.1299887E-3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E4B-49BC-A963-E70B999C7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622040"/>
        <c:axId val="414618760"/>
      </c:scatterChart>
      <c:valAx>
        <c:axId val="414622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4618760"/>
        <c:crosses val="autoZero"/>
        <c:crossBetween val="midCat"/>
      </c:valAx>
      <c:valAx>
        <c:axId val="414618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Drag-area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4622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ghs!$G$60</c:f>
              <c:strCache>
                <c:ptCount val="1"/>
                <c:pt idx="0">
                  <c:v>    pitchangle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ghs!$A$61:$A$85</c:f>
              <c:numCache>
                <c:formatCode>General</c:formatCode>
                <c:ptCount val="25"/>
                <c:pt idx="0">
                  <c:v>0.14852660000000001</c:v>
                </c:pt>
                <c:pt idx="1">
                  <c:v>0.175813</c:v>
                </c:pt>
                <c:pt idx="2">
                  <c:v>0.20039799999999999</c:v>
                </c:pt>
                <c:pt idx="3">
                  <c:v>0.22431209999999999</c:v>
                </c:pt>
                <c:pt idx="4">
                  <c:v>0.24959029999999999</c:v>
                </c:pt>
                <c:pt idx="5">
                  <c:v>0.27465709999999999</c:v>
                </c:pt>
                <c:pt idx="6">
                  <c:v>0.29928919999999998</c:v>
                </c:pt>
                <c:pt idx="7">
                  <c:v>0.32371060000000001</c:v>
                </c:pt>
                <c:pt idx="8">
                  <c:v>0.34861409999999998</c:v>
                </c:pt>
                <c:pt idx="9">
                  <c:v>0.37375239999999998</c:v>
                </c:pt>
                <c:pt idx="10">
                  <c:v>0.3987096</c:v>
                </c:pt>
                <c:pt idx="11">
                  <c:v>0.4237727</c:v>
                </c:pt>
                <c:pt idx="12">
                  <c:v>0.4488994</c:v>
                </c:pt>
                <c:pt idx="13">
                  <c:v>0.47401690000000002</c:v>
                </c:pt>
                <c:pt idx="14">
                  <c:v>0.49913590000000002</c:v>
                </c:pt>
                <c:pt idx="15">
                  <c:v>0.52633719999999995</c:v>
                </c:pt>
                <c:pt idx="16">
                  <c:v>0.5515061</c:v>
                </c:pt>
                <c:pt idx="17">
                  <c:v>0.57648290000000002</c:v>
                </c:pt>
                <c:pt idx="18">
                  <c:v>0.60219619999999996</c:v>
                </c:pt>
                <c:pt idx="19">
                  <c:v>0.62803010000000004</c:v>
                </c:pt>
                <c:pt idx="20">
                  <c:v>0.65392419999999996</c:v>
                </c:pt>
                <c:pt idx="21">
                  <c:v>0.67938290000000001</c:v>
                </c:pt>
                <c:pt idx="22">
                  <c:v>0.70537229999999995</c:v>
                </c:pt>
                <c:pt idx="23">
                  <c:v>0.73191510000000004</c:v>
                </c:pt>
                <c:pt idx="24">
                  <c:v>0.7589072</c:v>
                </c:pt>
              </c:numCache>
            </c:numRef>
          </c:xVal>
          <c:yVal>
            <c:numRef>
              <c:f>ghs!$G$61:$G$85</c:f>
              <c:numCache>
                <c:formatCode>General</c:formatCode>
                <c:ptCount val="25"/>
                <c:pt idx="0">
                  <c:v>9.6849999999999992E-3</c:v>
                </c:pt>
                <c:pt idx="1">
                  <c:v>1.2803999999999999E-2</c:v>
                </c:pt>
                <c:pt idx="2">
                  <c:v>2.5388000000000001E-2</c:v>
                </c:pt>
                <c:pt idx="3">
                  <c:v>3.3588E-2</c:v>
                </c:pt>
                <c:pt idx="4">
                  <c:v>4.1903999999999997E-2</c:v>
                </c:pt>
                <c:pt idx="5">
                  <c:v>4.7729000000000001E-2</c:v>
                </c:pt>
                <c:pt idx="6">
                  <c:v>5.9621E-2</c:v>
                </c:pt>
                <c:pt idx="7">
                  <c:v>7.1234000000000006E-2</c:v>
                </c:pt>
                <c:pt idx="8">
                  <c:v>0.12664400000000001</c:v>
                </c:pt>
                <c:pt idx="9">
                  <c:v>0.26056099999999999</c:v>
                </c:pt>
                <c:pt idx="10">
                  <c:v>0.44234400000000001</c:v>
                </c:pt>
                <c:pt idx="11">
                  <c:v>0.63971999999999996</c:v>
                </c:pt>
                <c:pt idx="12">
                  <c:v>0.85905299999999996</c:v>
                </c:pt>
                <c:pt idx="13">
                  <c:v>1.0771550000000001</c:v>
                </c:pt>
                <c:pt idx="14">
                  <c:v>1.2578309999999999</c:v>
                </c:pt>
                <c:pt idx="15">
                  <c:v>1.370152</c:v>
                </c:pt>
                <c:pt idx="16">
                  <c:v>1.4398230000000001</c:v>
                </c:pt>
                <c:pt idx="17">
                  <c:v>1.5193639999999999</c:v>
                </c:pt>
                <c:pt idx="18">
                  <c:v>1.6345179999999999</c:v>
                </c:pt>
                <c:pt idx="19">
                  <c:v>1.8198049999999999</c:v>
                </c:pt>
                <c:pt idx="20">
                  <c:v>2.0165639999999998</c:v>
                </c:pt>
                <c:pt idx="21">
                  <c:v>2.169521</c:v>
                </c:pt>
                <c:pt idx="22">
                  <c:v>2.302495</c:v>
                </c:pt>
                <c:pt idx="23">
                  <c:v>2.4250259999999999</c:v>
                </c:pt>
                <c:pt idx="24">
                  <c:v>2.5246590000000002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79-42F8-852E-46A729827D1E}"/>
            </c:ext>
          </c:extLst>
        </c:ser>
        <c:ser>
          <c:idx val="1"/>
          <c:order val="1"/>
          <c:tx>
            <c:strRef>
              <c:f>ghs!$J$60</c:f>
              <c:strCache>
                <c:ptCount val="1"/>
                <c:pt idx="0">
                  <c:v>pitch-test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ghs!$A$61:$A$85</c:f>
              <c:numCache>
                <c:formatCode>General</c:formatCode>
                <c:ptCount val="25"/>
                <c:pt idx="0">
                  <c:v>0.14852660000000001</c:v>
                </c:pt>
                <c:pt idx="1">
                  <c:v>0.175813</c:v>
                </c:pt>
                <c:pt idx="2">
                  <c:v>0.20039799999999999</c:v>
                </c:pt>
                <c:pt idx="3">
                  <c:v>0.22431209999999999</c:v>
                </c:pt>
                <c:pt idx="4">
                  <c:v>0.24959029999999999</c:v>
                </c:pt>
                <c:pt idx="5">
                  <c:v>0.27465709999999999</c:v>
                </c:pt>
                <c:pt idx="6">
                  <c:v>0.29928919999999998</c:v>
                </c:pt>
                <c:pt idx="7">
                  <c:v>0.32371060000000001</c:v>
                </c:pt>
                <c:pt idx="8">
                  <c:v>0.34861409999999998</c:v>
                </c:pt>
                <c:pt idx="9">
                  <c:v>0.37375239999999998</c:v>
                </c:pt>
                <c:pt idx="10">
                  <c:v>0.3987096</c:v>
                </c:pt>
                <c:pt idx="11">
                  <c:v>0.4237727</c:v>
                </c:pt>
                <c:pt idx="12">
                  <c:v>0.4488994</c:v>
                </c:pt>
                <c:pt idx="13">
                  <c:v>0.47401690000000002</c:v>
                </c:pt>
                <c:pt idx="14">
                  <c:v>0.49913590000000002</c:v>
                </c:pt>
                <c:pt idx="15">
                  <c:v>0.52633719999999995</c:v>
                </c:pt>
                <c:pt idx="16">
                  <c:v>0.5515061</c:v>
                </c:pt>
                <c:pt idx="17">
                  <c:v>0.57648290000000002</c:v>
                </c:pt>
                <c:pt idx="18">
                  <c:v>0.60219619999999996</c:v>
                </c:pt>
                <c:pt idx="19">
                  <c:v>0.62803010000000004</c:v>
                </c:pt>
                <c:pt idx="20">
                  <c:v>0.65392419999999996</c:v>
                </c:pt>
                <c:pt idx="21">
                  <c:v>0.67938290000000001</c:v>
                </c:pt>
                <c:pt idx="22">
                  <c:v>0.70537229999999995</c:v>
                </c:pt>
                <c:pt idx="23">
                  <c:v>0.73191510000000004</c:v>
                </c:pt>
                <c:pt idx="24">
                  <c:v>0.7589072</c:v>
                </c:pt>
              </c:numCache>
            </c:numRef>
          </c:xVal>
          <c:yVal>
            <c:numRef>
              <c:f>ghs!$J$61:$J$85</c:f>
              <c:numCache>
                <c:formatCode>0.000</c:formatCode>
                <c:ptCount val="25"/>
                <c:pt idx="0">
                  <c:v>0</c:v>
                </c:pt>
                <c:pt idx="1">
                  <c:v>1E-3</c:v>
                </c:pt>
                <c:pt idx="2">
                  <c:v>5.0000000000000001E-3</c:v>
                </c:pt>
                <c:pt idx="3">
                  <c:v>7.0000000000000001E-3</c:v>
                </c:pt>
                <c:pt idx="4">
                  <c:v>1.0999999999999999E-2</c:v>
                </c:pt>
                <c:pt idx="5">
                  <c:v>-1.7999999999999999E-2</c:v>
                </c:pt>
                <c:pt idx="6">
                  <c:v>6.0000000000000001E-3</c:v>
                </c:pt>
                <c:pt idx="7">
                  <c:v>1.7999999999999999E-2</c:v>
                </c:pt>
                <c:pt idx="8">
                  <c:v>8.6999999999999994E-2</c:v>
                </c:pt>
                <c:pt idx="9">
                  <c:v>0.15</c:v>
                </c:pt>
                <c:pt idx="10">
                  <c:v>0.29499999999999998</c:v>
                </c:pt>
                <c:pt idx="11">
                  <c:v>0.443</c:v>
                </c:pt>
                <c:pt idx="12">
                  <c:v>0.63100000000000001</c:v>
                </c:pt>
                <c:pt idx="13">
                  <c:v>0.81599999999999995</c:v>
                </c:pt>
                <c:pt idx="14">
                  <c:v>1.004</c:v>
                </c:pt>
                <c:pt idx="15">
                  <c:v>1.1830000000000001</c:v>
                </c:pt>
                <c:pt idx="16">
                  <c:v>1.3240000000000001</c:v>
                </c:pt>
                <c:pt idx="17">
                  <c:v>1.4610000000000001</c:v>
                </c:pt>
                <c:pt idx="18">
                  <c:v>1.5720000000000001</c:v>
                </c:pt>
                <c:pt idx="19">
                  <c:v>1.67</c:v>
                </c:pt>
                <c:pt idx="20">
                  <c:v>1.7689999999999999</c:v>
                </c:pt>
                <c:pt idx="21">
                  <c:v>1.8089999999999999</c:v>
                </c:pt>
                <c:pt idx="22">
                  <c:v>1.87</c:v>
                </c:pt>
                <c:pt idx="23">
                  <c:v>1.9259999999999999</c:v>
                </c:pt>
                <c:pt idx="24">
                  <c:v>1.962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79-42F8-852E-46A729827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578192"/>
        <c:axId val="639578520"/>
      </c:scatterChart>
      <c:valAx>
        <c:axId val="63957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9578520"/>
        <c:crosses val="autoZero"/>
        <c:crossBetween val="midCat"/>
      </c:valAx>
      <c:valAx>
        <c:axId val="639578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9578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Appended hull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5"/>
          <c:order val="0"/>
          <c:tx>
            <c:strRef>
              <c:f>'Sysser#1'!$B$115</c:f>
              <c:strCache>
                <c:ptCount val="1"/>
                <c:pt idx="0">
                  <c:v>   DA b.l.-cb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'Sysser#1'!$A$143:$A$156</c:f>
              <c:numCache>
                <c:formatCode>General</c:formatCode>
                <c:ptCount val="14"/>
                <c:pt idx="0">
                  <c:v>0.126578</c:v>
                </c:pt>
                <c:pt idx="1">
                  <c:v>0.15189929999999999</c:v>
                </c:pt>
                <c:pt idx="2">
                  <c:v>0.1772215</c:v>
                </c:pt>
                <c:pt idx="3">
                  <c:v>0.2025448</c:v>
                </c:pt>
                <c:pt idx="4">
                  <c:v>0.22787450000000001</c:v>
                </c:pt>
                <c:pt idx="5">
                  <c:v>0.2532085</c:v>
                </c:pt>
                <c:pt idx="6">
                  <c:v>0.27854669999999998</c:v>
                </c:pt>
                <c:pt idx="7">
                  <c:v>0.3038902</c:v>
                </c:pt>
                <c:pt idx="8">
                  <c:v>0.32923980000000003</c:v>
                </c:pt>
                <c:pt idx="9">
                  <c:v>0.3546029</c:v>
                </c:pt>
                <c:pt idx="10">
                  <c:v>0.37998340000000003</c:v>
                </c:pt>
                <c:pt idx="11">
                  <c:v>0.40539609999999998</c:v>
                </c:pt>
                <c:pt idx="12">
                  <c:v>0.43086210000000003</c:v>
                </c:pt>
                <c:pt idx="13">
                  <c:v>0.45642159999999998</c:v>
                </c:pt>
              </c:numCache>
            </c:numRef>
          </c:xVal>
          <c:yVal>
            <c:numRef>
              <c:f>'Sysser#1'!$B$143:$B$156</c:f>
              <c:numCache>
                <c:formatCode>0.00E+00</c:formatCode>
                <c:ptCount val="14"/>
                <c:pt idx="0">
                  <c:v>3.2771929999999999E-3</c:v>
                </c:pt>
                <c:pt idx="1">
                  <c:v>3.2938949999999998E-3</c:v>
                </c:pt>
                <c:pt idx="2">
                  <c:v>3.193726E-3</c:v>
                </c:pt>
                <c:pt idx="3">
                  <c:v>3.122498E-3</c:v>
                </c:pt>
                <c:pt idx="4">
                  <c:v>3.0640569999999998E-3</c:v>
                </c:pt>
                <c:pt idx="5">
                  <c:v>3.0174400000000001E-3</c:v>
                </c:pt>
                <c:pt idx="6">
                  <c:v>2.9821959999999999E-3</c:v>
                </c:pt>
                <c:pt idx="7">
                  <c:v>2.9262070000000001E-3</c:v>
                </c:pt>
                <c:pt idx="8">
                  <c:v>2.8685920000000001E-3</c:v>
                </c:pt>
                <c:pt idx="9">
                  <c:v>2.8193609999999998E-3</c:v>
                </c:pt>
                <c:pt idx="10">
                  <c:v>2.791586E-3</c:v>
                </c:pt>
                <c:pt idx="11">
                  <c:v>2.7747829999999999E-3</c:v>
                </c:pt>
                <c:pt idx="12">
                  <c:v>2.769302E-3</c:v>
                </c:pt>
                <c:pt idx="13">
                  <c:v>2.7710719999999999E-3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9F9-46C9-BED7-57F59FE7370A}"/>
            </c:ext>
          </c:extLst>
        </c:ser>
        <c:ser>
          <c:idx val="1"/>
          <c:order val="1"/>
          <c:tx>
            <c:strRef>
              <c:f>'Sysser#1'!$C$115</c:f>
              <c:strCache>
                <c:ptCount val="1"/>
                <c:pt idx="0">
                  <c:v>   DA viscous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'Sysser#1'!$A$143:$A$156</c:f>
              <c:numCache>
                <c:formatCode>General</c:formatCode>
                <c:ptCount val="14"/>
                <c:pt idx="0">
                  <c:v>0.126578</c:v>
                </c:pt>
                <c:pt idx="1">
                  <c:v>0.15189929999999999</c:v>
                </c:pt>
                <c:pt idx="2">
                  <c:v>0.1772215</c:v>
                </c:pt>
                <c:pt idx="3">
                  <c:v>0.2025448</c:v>
                </c:pt>
                <c:pt idx="4">
                  <c:v>0.22787450000000001</c:v>
                </c:pt>
                <c:pt idx="5">
                  <c:v>0.2532085</c:v>
                </c:pt>
                <c:pt idx="6">
                  <c:v>0.27854669999999998</c:v>
                </c:pt>
                <c:pt idx="7">
                  <c:v>0.3038902</c:v>
                </c:pt>
                <c:pt idx="8">
                  <c:v>0.32923980000000003</c:v>
                </c:pt>
                <c:pt idx="9">
                  <c:v>0.3546029</c:v>
                </c:pt>
                <c:pt idx="10">
                  <c:v>0.37998340000000003</c:v>
                </c:pt>
                <c:pt idx="11">
                  <c:v>0.40539609999999998</c:v>
                </c:pt>
                <c:pt idx="12">
                  <c:v>0.43086210000000003</c:v>
                </c:pt>
                <c:pt idx="13">
                  <c:v>0.45642159999999998</c:v>
                </c:pt>
              </c:numCache>
            </c:numRef>
          </c:xVal>
          <c:yVal>
            <c:numRef>
              <c:f>'Sysser#1'!$C$143:$C$156</c:f>
              <c:numCache>
                <c:formatCode>0.00E+00</c:formatCode>
                <c:ptCount val="14"/>
                <c:pt idx="0">
                  <c:v>4.8381630000000004E-3</c:v>
                </c:pt>
                <c:pt idx="1">
                  <c:v>4.814413E-3</c:v>
                </c:pt>
                <c:pt idx="2">
                  <c:v>4.7376850000000002E-3</c:v>
                </c:pt>
                <c:pt idx="3">
                  <c:v>4.6908610000000002E-3</c:v>
                </c:pt>
                <c:pt idx="4">
                  <c:v>4.6075760000000004E-3</c:v>
                </c:pt>
                <c:pt idx="5">
                  <c:v>4.5547239999999996E-3</c:v>
                </c:pt>
                <c:pt idx="6">
                  <c:v>4.4833420000000004E-3</c:v>
                </c:pt>
                <c:pt idx="7">
                  <c:v>4.4035300000000001E-3</c:v>
                </c:pt>
                <c:pt idx="8">
                  <c:v>4.3215659999999998E-3</c:v>
                </c:pt>
                <c:pt idx="9">
                  <c:v>4.2733550000000004E-3</c:v>
                </c:pt>
                <c:pt idx="10">
                  <c:v>4.2266129999999997E-3</c:v>
                </c:pt>
                <c:pt idx="11">
                  <c:v>4.1928790000000001E-3</c:v>
                </c:pt>
                <c:pt idx="12">
                  <c:v>4.1762600000000002E-3</c:v>
                </c:pt>
                <c:pt idx="13">
                  <c:v>4.1859790000000003E-3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F9-46C9-BED7-57F59FE7370A}"/>
            </c:ext>
          </c:extLst>
        </c:ser>
        <c:ser>
          <c:idx val="2"/>
          <c:order val="2"/>
          <c:tx>
            <c:strRef>
              <c:f>'Sysser#1'!$D$115</c:f>
              <c:strCache>
                <c:ptCount val="1"/>
                <c:pt idx="0">
                  <c:v>    DA residu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'Sysser#1'!$A$143:$A$156</c:f>
              <c:numCache>
                <c:formatCode>General</c:formatCode>
                <c:ptCount val="14"/>
                <c:pt idx="0">
                  <c:v>0.126578</c:v>
                </c:pt>
                <c:pt idx="1">
                  <c:v>0.15189929999999999</c:v>
                </c:pt>
                <c:pt idx="2">
                  <c:v>0.1772215</c:v>
                </c:pt>
                <c:pt idx="3">
                  <c:v>0.2025448</c:v>
                </c:pt>
                <c:pt idx="4">
                  <c:v>0.22787450000000001</c:v>
                </c:pt>
                <c:pt idx="5">
                  <c:v>0.2532085</c:v>
                </c:pt>
                <c:pt idx="6">
                  <c:v>0.27854669999999998</c:v>
                </c:pt>
                <c:pt idx="7">
                  <c:v>0.3038902</c:v>
                </c:pt>
                <c:pt idx="8">
                  <c:v>0.32923980000000003</c:v>
                </c:pt>
                <c:pt idx="9">
                  <c:v>0.3546029</c:v>
                </c:pt>
                <c:pt idx="10">
                  <c:v>0.37998340000000003</c:v>
                </c:pt>
                <c:pt idx="11">
                  <c:v>0.40539609999999998</c:v>
                </c:pt>
                <c:pt idx="12">
                  <c:v>0.43086210000000003</c:v>
                </c:pt>
                <c:pt idx="13">
                  <c:v>0.45642159999999998</c:v>
                </c:pt>
              </c:numCache>
            </c:numRef>
          </c:xVal>
          <c:yVal>
            <c:numRef>
              <c:f>'Sysser#1'!$D$143:$D$156</c:f>
              <c:numCache>
                <c:formatCode>0.00E+00</c:formatCode>
                <c:ptCount val="14"/>
                <c:pt idx="0">
                  <c:v>2.5358960000000002E-4</c:v>
                </c:pt>
                <c:pt idx="1">
                  <c:v>2.967302E-4</c:v>
                </c:pt>
                <c:pt idx="2">
                  <c:v>3.7870180000000001E-4</c:v>
                </c:pt>
                <c:pt idx="3">
                  <c:v>4.8234079999999999E-4</c:v>
                </c:pt>
                <c:pt idx="4">
                  <c:v>6.2931E-4</c:v>
                </c:pt>
                <c:pt idx="5">
                  <c:v>8.3190689999999997E-4</c:v>
                </c:pt>
                <c:pt idx="6">
                  <c:v>1.032002E-3</c:v>
                </c:pt>
                <c:pt idx="7">
                  <c:v>1.3803039999999999E-3</c:v>
                </c:pt>
                <c:pt idx="8">
                  <c:v>1.831711E-3</c:v>
                </c:pt>
                <c:pt idx="9">
                  <c:v>2.6309940000000002E-3</c:v>
                </c:pt>
                <c:pt idx="10">
                  <c:v>3.9816080000000002E-3</c:v>
                </c:pt>
                <c:pt idx="11">
                  <c:v>6.1317289999999998E-3</c:v>
                </c:pt>
                <c:pt idx="12">
                  <c:v>8.9300539999999998E-3</c:v>
                </c:pt>
                <c:pt idx="13">
                  <c:v>1.18691E-2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F9-46C9-BED7-57F59FE7370A}"/>
            </c:ext>
          </c:extLst>
        </c:ser>
        <c:ser>
          <c:idx val="3"/>
          <c:order val="3"/>
          <c:tx>
            <c:strRef>
              <c:f>'Sysser#1'!$E$115</c:f>
              <c:strCache>
                <c:ptCount val="1"/>
                <c:pt idx="0">
                  <c:v>     DA total 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'Sysser#1'!$A$143:$A$156</c:f>
              <c:numCache>
                <c:formatCode>General</c:formatCode>
                <c:ptCount val="14"/>
                <c:pt idx="0">
                  <c:v>0.126578</c:v>
                </c:pt>
                <c:pt idx="1">
                  <c:v>0.15189929999999999</c:v>
                </c:pt>
                <c:pt idx="2">
                  <c:v>0.1772215</c:v>
                </c:pt>
                <c:pt idx="3">
                  <c:v>0.2025448</c:v>
                </c:pt>
                <c:pt idx="4">
                  <c:v>0.22787450000000001</c:v>
                </c:pt>
                <c:pt idx="5">
                  <c:v>0.2532085</c:v>
                </c:pt>
                <c:pt idx="6">
                  <c:v>0.27854669999999998</c:v>
                </c:pt>
                <c:pt idx="7">
                  <c:v>0.3038902</c:v>
                </c:pt>
                <c:pt idx="8">
                  <c:v>0.32923980000000003</c:v>
                </c:pt>
                <c:pt idx="9">
                  <c:v>0.3546029</c:v>
                </c:pt>
                <c:pt idx="10">
                  <c:v>0.37998340000000003</c:v>
                </c:pt>
                <c:pt idx="11">
                  <c:v>0.40539609999999998</c:v>
                </c:pt>
                <c:pt idx="12">
                  <c:v>0.43086210000000003</c:v>
                </c:pt>
                <c:pt idx="13">
                  <c:v>0.45642159999999998</c:v>
                </c:pt>
              </c:numCache>
            </c:numRef>
          </c:xVal>
          <c:yVal>
            <c:numRef>
              <c:f>'Sysser#1'!$E$143:$E$156</c:f>
              <c:numCache>
                <c:formatCode>0.00E+00</c:formatCode>
                <c:ptCount val="14"/>
                <c:pt idx="0">
                  <c:v>5.0917519999999997E-3</c:v>
                </c:pt>
                <c:pt idx="1">
                  <c:v>5.1111430000000003E-3</c:v>
                </c:pt>
                <c:pt idx="2">
                  <c:v>5.116387E-3</c:v>
                </c:pt>
                <c:pt idx="3">
                  <c:v>5.173202E-3</c:v>
                </c:pt>
                <c:pt idx="4">
                  <c:v>5.2368859999999996E-3</c:v>
                </c:pt>
                <c:pt idx="5">
                  <c:v>5.3866310000000002E-3</c:v>
                </c:pt>
                <c:pt idx="6">
                  <c:v>5.5153440000000001E-3</c:v>
                </c:pt>
                <c:pt idx="7">
                  <c:v>5.7838339999999999E-3</c:v>
                </c:pt>
                <c:pt idx="8">
                  <c:v>6.1532770000000004E-3</c:v>
                </c:pt>
                <c:pt idx="9">
                  <c:v>6.9043489999999997E-3</c:v>
                </c:pt>
                <c:pt idx="10">
                  <c:v>8.2082209999999999E-3</c:v>
                </c:pt>
                <c:pt idx="11">
                  <c:v>1.032461E-2</c:v>
                </c:pt>
                <c:pt idx="12">
                  <c:v>1.3106309999999999E-2</c:v>
                </c:pt>
                <c:pt idx="13">
                  <c:v>1.6055079999999999E-2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F9-46C9-BED7-57F59FE7370A}"/>
            </c:ext>
          </c:extLst>
        </c:ser>
        <c:ser>
          <c:idx val="4"/>
          <c:order val="4"/>
          <c:tx>
            <c:strRef>
              <c:f>'Sysser#1'!$F$115</c:f>
              <c:strCache>
                <c:ptCount val="1"/>
                <c:pt idx="0">
                  <c:v>      DA trip 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'Sysser#1'!$A$143:$A$156</c:f>
              <c:numCache>
                <c:formatCode>General</c:formatCode>
                <c:ptCount val="14"/>
                <c:pt idx="0">
                  <c:v>0.126578</c:v>
                </c:pt>
                <c:pt idx="1">
                  <c:v>0.15189929999999999</c:v>
                </c:pt>
                <c:pt idx="2">
                  <c:v>0.1772215</c:v>
                </c:pt>
                <c:pt idx="3">
                  <c:v>0.2025448</c:v>
                </c:pt>
                <c:pt idx="4">
                  <c:v>0.22787450000000001</c:v>
                </c:pt>
                <c:pt idx="5">
                  <c:v>0.2532085</c:v>
                </c:pt>
                <c:pt idx="6">
                  <c:v>0.27854669999999998</c:v>
                </c:pt>
                <c:pt idx="7">
                  <c:v>0.3038902</c:v>
                </c:pt>
                <c:pt idx="8">
                  <c:v>0.32923980000000003</c:v>
                </c:pt>
                <c:pt idx="9">
                  <c:v>0.3546029</c:v>
                </c:pt>
                <c:pt idx="10">
                  <c:v>0.37998340000000003</c:v>
                </c:pt>
                <c:pt idx="11">
                  <c:v>0.40539609999999998</c:v>
                </c:pt>
                <c:pt idx="12">
                  <c:v>0.43086210000000003</c:v>
                </c:pt>
                <c:pt idx="13">
                  <c:v>0.45642159999999998</c:v>
                </c:pt>
              </c:numCache>
            </c:numRef>
          </c:xVal>
          <c:yVal>
            <c:numRef>
              <c:f>'Sysser#1'!$F$143:$F$156</c:f>
              <c:numCache>
                <c:formatCode>0.00E+00</c:formatCode>
                <c:ptCount val="14"/>
                <c:pt idx="0">
                  <c:v>8.2025239999999997E-4</c:v>
                </c:pt>
                <c:pt idx="1">
                  <c:v>8.2033270000000003E-4</c:v>
                </c:pt>
                <c:pt idx="2">
                  <c:v>8.2042780000000004E-4</c:v>
                </c:pt>
                <c:pt idx="3">
                  <c:v>8.2054260000000005E-4</c:v>
                </c:pt>
                <c:pt idx="4">
                  <c:v>8.2067369999999998E-4</c:v>
                </c:pt>
                <c:pt idx="5">
                  <c:v>8.2126530000000005E-4</c:v>
                </c:pt>
                <c:pt idx="6">
                  <c:v>8.2231619999999998E-4</c:v>
                </c:pt>
                <c:pt idx="7">
                  <c:v>8.2189540000000003E-4</c:v>
                </c:pt>
                <c:pt idx="8">
                  <c:v>8.2164589999999995E-4</c:v>
                </c:pt>
                <c:pt idx="9">
                  <c:v>8.22287E-4</c:v>
                </c:pt>
                <c:pt idx="10">
                  <c:v>8.2368830000000004E-4</c:v>
                </c:pt>
                <c:pt idx="11">
                  <c:v>8.2576519999999997E-4</c:v>
                </c:pt>
                <c:pt idx="12">
                  <c:v>8.2839939999999998E-4</c:v>
                </c:pt>
                <c:pt idx="13">
                  <c:v>8.3136219999999995E-4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9F9-46C9-BED7-57F59FE7370A}"/>
            </c:ext>
          </c:extLst>
        </c:ser>
        <c:ser>
          <c:idx val="0"/>
          <c:order val="5"/>
          <c:tx>
            <c:strRef>
              <c:f>'Sysser#1'!$I$115</c:f>
              <c:strCache>
                <c:ptCount val="1"/>
                <c:pt idx="0">
                  <c:v>DA test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'Sysser#1'!$A$143:$A$156</c:f>
              <c:numCache>
                <c:formatCode>General</c:formatCode>
                <c:ptCount val="14"/>
                <c:pt idx="0">
                  <c:v>0.126578</c:v>
                </c:pt>
                <c:pt idx="1">
                  <c:v>0.15189929999999999</c:v>
                </c:pt>
                <c:pt idx="2">
                  <c:v>0.1772215</c:v>
                </c:pt>
                <c:pt idx="3">
                  <c:v>0.2025448</c:v>
                </c:pt>
                <c:pt idx="4">
                  <c:v>0.22787450000000001</c:v>
                </c:pt>
                <c:pt idx="5">
                  <c:v>0.2532085</c:v>
                </c:pt>
                <c:pt idx="6">
                  <c:v>0.27854669999999998</c:v>
                </c:pt>
                <c:pt idx="7">
                  <c:v>0.3038902</c:v>
                </c:pt>
                <c:pt idx="8">
                  <c:v>0.32923980000000003</c:v>
                </c:pt>
                <c:pt idx="9">
                  <c:v>0.3546029</c:v>
                </c:pt>
                <c:pt idx="10">
                  <c:v>0.37998340000000003</c:v>
                </c:pt>
                <c:pt idx="11">
                  <c:v>0.40539609999999998</c:v>
                </c:pt>
                <c:pt idx="12">
                  <c:v>0.43086210000000003</c:v>
                </c:pt>
                <c:pt idx="13">
                  <c:v>0.45642159999999998</c:v>
                </c:pt>
              </c:numCache>
            </c:numRef>
          </c:xVal>
          <c:yVal>
            <c:numRef>
              <c:f>'Sysser#1'!$I$143:$I$156</c:f>
              <c:numCache>
                <c:formatCode>0.00000</c:formatCode>
                <c:ptCount val="14"/>
                <c:pt idx="0">
                  <c:v>5.4999306999999999E-3</c:v>
                </c:pt>
                <c:pt idx="1">
                  <c:v>5.4997290000000001E-3</c:v>
                </c:pt>
                <c:pt idx="2">
                  <c:v>5.5189376999999996E-3</c:v>
                </c:pt>
                <c:pt idx="3">
                  <c:v>5.5575592000000002E-3</c:v>
                </c:pt>
                <c:pt idx="4">
                  <c:v>5.6349966E-3</c:v>
                </c:pt>
                <c:pt idx="5">
                  <c:v>5.7123703999999997E-3</c:v>
                </c:pt>
                <c:pt idx="6">
                  <c:v>5.8674482999999996E-3</c:v>
                </c:pt>
                <c:pt idx="7">
                  <c:v>6.1196506999999997E-3</c:v>
                </c:pt>
                <c:pt idx="8">
                  <c:v>6.3523119999999997E-3</c:v>
                </c:pt>
                <c:pt idx="9">
                  <c:v>7.0123878000000004E-3</c:v>
                </c:pt>
                <c:pt idx="10">
                  <c:v>8.4106317000000007E-3</c:v>
                </c:pt>
                <c:pt idx="11">
                  <c:v>1.0527306199999999E-2</c:v>
                </c:pt>
                <c:pt idx="12">
                  <c:v>1.3303785199999999E-2</c:v>
                </c:pt>
                <c:pt idx="13">
                  <c:v>1.62734452E-2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9F9-46C9-BED7-57F59FE73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101680"/>
        <c:axId val="533102008"/>
      </c:scatterChart>
      <c:valAx>
        <c:axId val="533101680"/>
        <c:scaling>
          <c:orientation val="minMax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102008"/>
        <c:crosses val="autoZero"/>
        <c:crossBetween val="midCat"/>
      </c:valAx>
      <c:valAx>
        <c:axId val="53310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10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'Sysser#1'!$H$157:$H$160</c:f>
              <c:numCache>
                <c:formatCode>General</c:formatCode>
                <c:ptCount val="4"/>
                <c:pt idx="0">
                  <c:v>0</c:v>
                </c:pt>
                <c:pt idx="1">
                  <c:v>3.399</c:v>
                </c:pt>
                <c:pt idx="2">
                  <c:v>6.26</c:v>
                </c:pt>
                <c:pt idx="3">
                  <c:v>9.2469999999999999</c:v>
                </c:pt>
              </c:numCache>
            </c:numRef>
          </c:xVal>
          <c:yVal>
            <c:numRef>
              <c:f>'Sysser#1'!$I$157:$I$160</c:f>
              <c:numCache>
                <c:formatCode>0.00000</c:formatCode>
                <c:ptCount val="4"/>
                <c:pt idx="0">
                  <c:v>5.6584043999999998E-3</c:v>
                </c:pt>
                <c:pt idx="1">
                  <c:v>6.2282585000000001E-3</c:v>
                </c:pt>
                <c:pt idx="2">
                  <c:v>8.1009946999999992E-3</c:v>
                </c:pt>
                <c:pt idx="3">
                  <c:v>1.0729098100000001E-2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74-4B40-8582-6B4CA541FC2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'Sysser#1'!$H$157:$H$160</c:f>
              <c:numCache>
                <c:formatCode>General</c:formatCode>
                <c:ptCount val="4"/>
                <c:pt idx="0">
                  <c:v>0</c:v>
                </c:pt>
                <c:pt idx="1">
                  <c:v>3.399</c:v>
                </c:pt>
                <c:pt idx="2">
                  <c:v>6.26</c:v>
                </c:pt>
                <c:pt idx="3">
                  <c:v>9.2469999999999999</c:v>
                </c:pt>
              </c:numCache>
            </c:numRef>
          </c:xVal>
          <c:yVal>
            <c:numRef>
              <c:f>'Sysser#1'!$E$157:$E$160</c:f>
              <c:numCache>
                <c:formatCode>0.00E+00</c:formatCode>
                <c:ptCount val="4"/>
                <c:pt idx="0">
                  <c:v>5.1677989999999998E-3</c:v>
                </c:pt>
                <c:pt idx="1">
                  <c:v>5.855875E-3</c:v>
                </c:pt>
                <c:pt idx="2">
                  <c:v>7.4209660000000002E-3</c:v>
                </c:pt>
                <c:pt idx="3">
                  <c:v>1.025E-2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74-4B40-8582-6B4CA541FC29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'Sysser#1'!$H$161:$H$164</c:f>
              <c:numCache>
                <c:formatCode>General</c:formatCode>
                <c:ptCount val="4"/>
                <c:pt idx="0">
                  <c:v>5.1999999999999998E-2</c:v>
                </c:pt>
                <c:pt idx="1">
                  <c:v>1.014</c:v>
                </c:pt>
                <c:pt idx="2">
                  <c:v>1.964</c:v>
                </c:pt>
                <c:pt idx="3">
                  <c:v>3.0510000000000002</c:v>
                </c:pt>
              </c:numCache>
            </c:numRef>
          </c:xVal>
          <c:yVal>
            <c:numRef>
              <c:f>'Sysser#1'!$I$161:$I$164</c:f>
              <c:numCache>
                <c:formatCode>0.00000</c:formatCode>
                <c:ptCount val="4"/>
                <c:pt idx="0">
                  <c:v>7.1584361999999999E-3</c:v>
                </c:pt>
                <c:pt idx="1">
                  <c:v>7.2392536000000004E-3</c:v>
                </c:pt>
                <c:pt idx="2">
                  <c:v>7.4412971E-3</c:v>
                </c:pt>
                <c:pt idx="3">
                  <c:v>7.8577868000000006E-3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74-4B40-8582-6B4CA541FC29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'Sysser#1'!$H$161:$H$164</c:f>
              <c:numCache>
                <c:formatCode>General</c:formatCode>
                <c:ptCount val="4"/>
                <c:pt idx="0">
                  <c:v>5.1999999999999998E-2</c:v>
                </c:pt>
                <c:pt idx="1">
                  <c:v>1.014</c:v>
                </c:pt>
                <c:pt idx="2">
                  <c:v>1.964</c:v>
                </c:pt>
                <c:pt idx="3">
                  <c:v>3.0510000000000002</c:v>
                </c:pt>
              </c:numCache>
            </c:numRef>
          </c:xVal>
          <c:yVal>
            <c:numRef>
              <c:f>'Sysser#1'!$E$161:$E$164</c:f>
              <c:numCache>
                <c:formatCode>0.00E+00</c:formatCode>
                <c:ptCount val="4"/>
                <c:pt idx="0">
                  <c:v>6.7993480000000002E-3</c:v>
                </c:pt>
                <c:pt idx="1">
                  <c:v>6.9070900000000003E-3</c:v>
                </c:pt>
                <c:pt idx="2">
                  <c:v>7.1008349999999998E-3</c:v>
                </c:pt>
                <c:pt idx="3">
                  <c:v>7.4456039999999998E-3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374-4B40-8582-6B4CA541F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969408"/>
        <c:axId val="533965800"/>
      </c:scatterChart>
      <c:valAx>
        <c:axId val="53396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</a:t>
                </a:r>
              </a:p>
            </c:rich>
          </c:tx>
          <c:layout>
            <c:manualLayout>
              <c:xMode val="edge"/>
              <c:yMode val="edge"/>
              <c:x val="0.49918930944122331"/>
              <c:y val="0.898502367123559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965800"/>
        <c:crosses val="autoZero"/>
        <c:crossBetween val="midCat"/>
      </c:valAx>
      <c:valAx>
        <c:axId val="533965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Dragarea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3969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'Sysser#1'!$J$101:$J$104</c:f>
              <c:numCache>
                <c:formatCode>General</c:formatCode>
                <c:ptCount val="4"/>
                <c:pt idx="0">
                  <c:v>0</c:v>
                </c:pt>
                <c:pt idx="1">
                  <c:v>3.399</c:v>
                </c:pt>
                <c:pt idx="2">
                  <c:v>6.26</c:v>
                </c:pt>
                <c:pt idx="3">
                  <c:v>9.2469999999999999</c:v>
                </c:pt>
              </c:numCache>
            </c:numRef>
          </c:xVal>
          <c:yVal>
            <c:numRef>
              <c:f>'Sysser#1'!$H$101:$H$104</c:f>
              <c:numCache>
                <c:formatCode>General</c:formatCode>
                <c:ptCount val="4"/>
                <c:pt idx="0">
                  <c:v>0</c:v>
                </c:pt>
                <c:pt idx="1">
                  <c:v>5.25</c:v>
                </c:pt>
                <c:pt idx="2">
                  <c:v>10.26</c:v>
                </c:pt>
                <c:pt idx="3">
                  <c:v>16.010000000000002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8C-4A7A-8AAB-82A4AC17FFB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'Sysser#1'!$J$101:$J$104</c:f>
              <c:numCache>
                <c:formatCode>General</c:formatCode>
                <c:ptCount val="4"/>
                <c:pt idx="0">
                  <c:v>0</c:v>
                </c:pt>
                <c:pt idx="1">
                  <c:v>3.399</c:v>
                </c:pt>
                <c:pt idx="2">
                  <c:v>6.26</c:v>
                </c:pt>
                <c:pt idx="3">
                  <c:v>9.2469999999999999</c:v>
                </c:pt>
              </c:numCache>
            </c:numRef>
          </c:xVal>
          <c:yVal>
            <c:numRef>
              <c:f>'Sysser#1'!$L$101:$L$104</c:f>
              <c:numCache>
                <c:formatCode>0.00</c:formatCode>
                <c:ptCount val="4"/>
                <c:pt idx="0" formatCode="0">
                  <c:v>0.13733999999999999</c:v>
                </c:pt>
                <c:pt idx="1">
                  <c:v>5.4543599999999994</c:v>
                </c:pt>
                <c:pt idx="2">
                  <c:v>10.800809999999998</c:v>
                </c:pt>
                <c:pt idx="3">
                  <c:v>16.549469999999999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8C-4A7A-8AAB-82A4AC17FFB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'Sysser#1'!$J$105:$J$108</c:f>
              <c:numCache>
                <c:formatCode>General</c:formatCode>
                <c:ptCount val="4"/>
                <c:pt idx="0">
                  <c:v>5.1999999999999998E-2</c:v>
                </c:pt>
                <c:pt idx="1">
                  <c:v>1.014</c:v>
                </c:pt>
                <c:pt idx="2">
                  <c:v>1.964</c:v>
                </c:pt>
                <c:pt idx="3">
                  <c:v>3.0510000000000002</c:v>
                </c:pt>
              </c:numCache>
            </c:numRef>
          </c:xVal>
          <c:yVal>
            <c:numRef>
              <c:f>'Sysser#1'!$L$105:$L$108</c:f>
              <c:numCache>
                <c:formatCode>0.00</c:formatCode>
                <c:ptCount val="4"/>
                <c:pt idx="0">
                  <c:v>0.21582000000000001</c:v>
                </c:pt>
                <c:pt idx="1">
                  <c:v>5.2385400000000004</c:v>
                </c:pt>
                <c:pt idx="2">
                  <c:v>10.53594</c:v>
                </c:pt>
                <c:pt idx="3">
                  <c:v>16.363109999999999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38C-4A7A-8AAB-82A4AC17FFB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'Sysser#1'!$J$105:$J$108</c:f>
              <c:numCache>
                <c:formatCode>General</c:formatCode>
                <c:ptCount val="4"/>
                <c:pt idx="0">
                  <c:v>5.1999999999999998E-2</c:v>
                </c:pt>
                <c:pt idx="1">
                  <c:v>1.014</c:v>
                </c:pt>
                <c:pt idx="2">
                  <c:v>1.964</c:v>
                </c:pt>
                <c:pt idx="3">
                  <c:v>3.0510000000000002</c:v>
                </c:pt>
              </c:numCache>
            </c:numRef>
          </c:xVal>
          <c:yVal>
            <c:numRef>
              <c:f>'Sysser#1'!$H$105:$H$108</c:f>
              <c:numCache>
                <c:formatCode>General</c:formatCode>
                <c:ptCount val="4"/>
                <c:pt idx="0">
                  <c:v>0.27</c:v>
                </c:pt>
                <c:pt idx="1">
                  <c:v>5.36</c:v>
                </c:pt>
                <c:pt idx="2">
                  <c:v>10.58</c:v>
                </c:pt>
                <c:pt idx="3">
                  <c:v>16.77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38C-4A7A-8AAB-82A4AC17F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579168"/>
        <c:axId val="547588024"/>
      </c:scatterChart>
      <c:valAx>
        <c:axId val="54757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 (degree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588024"/>
        <c:crosses val="autoZero"/>
        <c:crossBetween val="midCat"/>
      </c:valAx>
      <c:valAx>
        <c:axId val="547588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Sideforce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7579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'Sysser#1'!$A$60:$A$70</c:f>
              <c:numCache>
                <c:formatCode>General</c:formatCode>
                <c:ptCount val="11"/>
                <c:pt idx="0">
                  <c:v>0.1002468</c:v>
                </c:pt>
                <c:pt idx="1">
                  <c:v>0.1503757</c:v>
                </c:pt>
                <c:pt idx="2">
                  <c:v>0.20051389999999999</c:v>
                </c:pt>
                <c:pt idx="3">
                  <c:v>0.25066339999999998</c:v>
                </c:pt>
                <c:pt idx="4">
                  <c:v>0.30108289999999999</c:v>
                </c:pt>
                <c:pt idx="5">
                  <c:v>0.3512748</c:v>
                </c:pt>
                <c:pt idx="6">
                  <c:v>0.40153860000000002</c:v>
                </c:pt>
                <c:pt idx="7">
                  <c:v>0.45200109999999999</c:v>
                </c:pt>
                <c:pt idx="8">
                  <c:v>0.5029671</c:v>
                </c:pt>
                <c:pt idx="9">
                  <c:v>0.55462100000000003</c:v>
                </c:pt>
                <c:pt idx="10">
                  <c:v>0.6065758</c:v>
                </c:pt>
              </c:numCache>
            </c:numRef>
          </c:xVal>
          <c:yVal>
            <c:numRef>
              <c:f>'Sysser#1'!$K$60:$K$70</c:f>
              <c:numCache>
                <c:formatCode>General</c:formatCode>
                <c:ptCount val="11"/>
                <c:pt idx="0">
                  <c:v>1.4999999999999999E-2</c:v>
                </c:pt>
                <c:pt idx="1">
                  <c:v>-3.3000000000000002E-2</c:v>
                </c:pt>
                <c:pt idx="2">
                  <c:v>-0.01</c:v>
                </c:pt>
                <c:pt idx="3">
                  <c:v>-2.1999999999999999E-2</c:v>
                </c:pt>
                <c:pt idx="4">
                  <c:v>3.2000000000000001E-2</c:v>
                </c:pt>
                <c:pt idx="5">
                  <c:v>0.10100000000000001</c:v>
                </c:pt>
                <c:pt idx="6">
                  <c:v>0.56399999999999995</c:v>
                </c:pt>
                <c:pt idx="7">
                  <c:v>1.6220000000000001</c:v>
                </c:pt>
                <c:pt idx="8">
                  <c:v>3.1850000000000001</c:v>
                </c:pt>
                <c:pt idx="9">
                  <c:v>4.6660000000000004</c:v>
                </c:pt>
                <c:pt idx="10">
                  <c:v>5.2690000000000001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31-4614-9A3D-4FFEAC2DF2A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'Sysser#1'!$A$60:$A$70</c:f>
              <c:numCache>
                <c:formatCode>General</c:formatCode>
                <c:ptCount val="11"/>
                <c:pt idx="0">
                  <c:v>0.1002468</c:v>
                </c:pt>
                <c:pt idx="1">
                  <c:v>0.1503757</c:v>
                </c:pt>
                <c:pt idx="2">
                  <c:v>0.20051389999999999</c:v>
                </c:pt>
                <c:pt idx="3">
                  <c:v>0.25066339999999998</c:v>
                </c:pt>
                <c:pt idx="4">
                  <c:v>0.30108289999999999</c:v>
                </c:pt>
                <c:pt idx="5">
                  <c:v>0.3512748</c:v>
                </c:pt>
                <c:pt idx="6">
                  <c:v>0.40153860000000002</c:v>
                </c:pt>
                <c:pt idx="7">
                  <c:v>0.45200109999999999</c:v>
                </c:pt>
                <c:pt idx="8">
                  <c:v>0.5029671</c:v>
                </c:pt>
                <c:pt idx="9">
                  <c:v>0.55462100000000003</c:v>
                </c:pt>
                <c:pt idx="10">
                  <c:v>0.6065758</c:v>
                </c:pt>
              </c:numCache>
            </c:numRef>
          </c:xVal>
          <c:yVal>
            <c:numRef>
              <c:f>'Sysser#1'!$I$60:$I$70</c:f>
              <c:numCache>
                <c:formatCode>General</c:formatCode>
                <c:ptCount val="11"/>
                <c:pt idx="0">
                  <c:v>6.8900000000000005E-4</c:v>
                </c:pt>
                <c:pt idx="1">
                  <c:v>-4.3410000000000002E-3</c:v>
                </c:pt>
                <c:pt idx="2">
                  <c:v>-1.3544E-2</c:v>
                </c:pt>
                <c:pt idx="3">
                  <c:v>-5.9119999999999997E-3</c:v>
                </c:pt>
                <c:pt idx="4">
                  <c:v>2.6252999999999999E-2</c:v>
                </c:pt>
                <c:pt idx="5">
                  <c:v>9.0311000000000002E-2</c:v>
                </c:pt>
                <c:pt idx="6">
                  <c:v>0.52434700000000001</c:v>
                </c:pt>
                <c:pt idx="7">
                  <c:v>1.537128</c:v>
                </c:pt>
                <c:pt idx="8">
                  <c:v>3.162366</c:v>
                </c:pt>
                <c:pt idx="9">
                  <c:v>4.6696010000000001</c:v>
                </c:pt>
                <c:pt idx="10">
                  <c:v>5.4833449999999999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31-4614-9A3D-4FFEAC2DF2A2}"/>
            </c:ext>
          </c:extLst>
        </c:ser>
        <c:ser>
          <c:idx val="2"/>
          <c:order val="2"/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'Sysser#1'!$A$71:$A$78</c:f>
              <c:numCache>
                <c:formatCode>General</c:formatCode>
                <c:ptCount val="8"/>
                <c:pt idx="0">
                  <c:v>0.25069409999999998</c:v>
                </c:pt>
                <c:pt idx="1">
                  <c:v>0.3011588</c:v>
                </c:pt>
                <c:pt idx="2">
                  <c:v>0.35140280000000002</c:v>
                </c:pt>
                <c:pt idx="3">
                  <c:v>0.40181299999999998</c:v>
                </c:pt>
                <c:pt idx="4">
                  <c:v>0.45257930000000002</c:v>
                </c:pt>
                <c:pt idx="5">
                  <c:v>0.50404210000000005</c:v>
                </c:pt>
                <c:pt idx="6">
                  <c:v>0.55636269999999999</c:v>
                </c:pt>
                <c:pt idx="7">
                  <c:v>0.60881960000000002</c:v>
                </c:pt>
              </c:numCache>
            </c:numRef>
          </c:xVal>
          <c:yVal>
            <c:numRef>
              <c:f>'Sysser#1'!$K$71:$K$78</c:f>
              <c:numCache>
                <c:formatCode>General</c:formatCode>
                <c:ptCount val="8"/>
                <c:pt idx="0">
                  <c:v>-0.157</c:v>
                </c:pt>
                <c:pt idx="1">
                  <c:v>-0.23100000000000001</c:v>
                </c:pt>
                <c:pt idx="2">
                  <c:v>-0.29599999999999999</c:v>
                </c:pt>
                <c:pt idx="3">
                  <c:v>-0.313</c:v>
                </c:pt>
                <c:pt idx="4">
                  <c:v>1E-3</c:v>
                </c:pt>
                <c:pt idx="5">
                  <c:v>0.70199999999999996</c:v>
                </c:pt>
                <c:pt idx="6">
                  <c:v>1.1459999999999999</c:v>
                </c:pt>
                <c:pt idx="7">
                  <c:v>1.4470000000000001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31-4614-9A3D-4FFEAC2DF2A2}"/>
            </c:ext>
          </c:extLst>
        </c:ser>
        <c:ser>
          <c:idx val="3"/>
          <c:order val="3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'Sysser#1'!$A$71:$A$78</c:f>
              <c:numCache>
                <c:formatCode>General</c:formatCode>
                <c:ptCount val="8"/>
                <c:pt idx="0">
                  <c:v>0.25069409999999998</c:v>
                </c:pt>
                <c:pt idx="1">
                  <c:v>0.3011588</c:v>
                </c:pt>
                <c:pt idx="2">
                  <c:v>0.35140280000000002</c:v>
                </c:pt>
                <c:pt idx="3">
                  <c:v>0.40181299999999998</c:v>
                </c:pt>
                <c:pt idx="4">
                  <c:v>0.45257930000000002</c:v>
                </c:pt>
                <c:pt idx="5">
                  <c:v>0.50404210000000005</c:v>
                </c:pt>
                <c:pt idx="6">
                  <c:v>0.55636269999999999</c:v>
                </c:pt>
                <c:pt idx="7">
                  <c:v>0.60881960000000002</c:v>
                </c:pt>
              </c:numCache>
            </c:numRef>
          </c:xVal>
          <c:yVal>
            <c:numRef>
              <c:f>'Sysser#1'!$I$71:$I$78</c:f>
              <c:numCache>
                <c:formatCode>General</c:formatCode>
                <c:ptCount val="8"/>
                <c:pt idx="0">
                  <c:v>-0.118367</c:v>
                </c:pt>
                <c:pt idx="1">
                  <c:v>-0.21535499999999999</c:v>
                </c:pt>
                <c:pt idx="2">
                  <c:v>-0.27724199999999999</c:v>
                </c:pt>
                <c:pt idx="3">
                  <c:v>-0.26825900000000003</c:v>
                </c:pt>
                <c:pt idx="4">
                  <c:v>0.10829999999999999</c:v>
                </c:pt>
                <c:pt idx="5">
                  <c:v>0.90350399999999997</c:v>
                </c:pt>
                <c:pt idx="6">
                  <c:v>1.5267550000000001</c:v>
                </c:pt>
                <c:pt idx="7">
                  <c:v>1.9837499999999999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31-4614-9A3D-4FFEAC2DF2A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'Sysser#1'!$A$79:$A$86</c:f>
              <c:numCache>
                <c:formatCode>General</c:formatCode>
                <c:ptCount val="8"/>
                <c:pt idx="0">
                  <c:v>0.10180640000000001</c:v>
                </c:pt>
                <c:pt idx="1">
                  <c:v>0.15271570000000001</c:v>
                </c:pt>
                <c:pt idx="2">
                  <c:v>0.2036365</c:v>
                </c:pt>
                <c:pt idx="3">
                  <c:v>0.25456770000000001</c:v>
                </c:pt>
                <c:pt idx="4">
                  <c:v>0.30577870000000001</c:v>
                </c:pt>
                <c:pt idx="5">
                  <c:v>0.35676760000000002</c:v>
                </c:pt>
                <c:pt idx="6">
                  <c:v>0.40784310000000001</c:v>
                </c:pt>
                <c:pt idx="7">
                  <c:v>0.45913350000000003</c:v>
                </c:pt>
              </c:numCache>
            </c:numRef>
          </c:xVal>
          <c:yVal>
            <c:numRef>
              <c:f>'Sysser#1'!$K$79:$K$86</c:f>
              <c:numCache>
                <c:formatCode>General</c:formatCode>
                <c:ptCount val="8"/>
                <c:pt idx="0">
                  <c:v>-0.379</c:v>
                </c:pt>
                <c:pt idx="1">
                  <c:v>-0.35399999999999998</c:v>
                </c:pt>
                <c:pt idx="2">
                  <c:v>-0.40400000000000003</c:v>
                </c:pt>
                <c:pt idx="3">
                  <c:v>-0.39700000000000002</c:v>
                </c:pt>
                <c:pt idx="4">
                  <c:v>-0.33200000000000002</c:v>
                </c:pt>
                <c:pt idx="5">
                  <c:v>-0.245</c:v>
                </c:pt>
                <c:pt idx="6">
                  <c:v>0.217</c:v>
                </c:pt>
                <c:pt idx="7">
                  <c:v>1.31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31-4614-9A3D-4FFEAC2DF2A2}"/>
            </c:ext>
          </c:extLst>
        </c:ser>
        <c:ser>
          <c:idx val="5"/>
          <c:order val="5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'Sysser#1'!$A$79:$A$86</c:f>
              <c:numCache>
                <c:formatCode>General</c:formatCode>
                <c:ptCount val="8"/>
                <c:pt idx="0">
                  <c:v>0.10180640000000001</c:v>
                </c:pt>
                <c:pt idx="1">
                  <c:v>0.15271570000000001</c:v>
                </c:pt>
                <c:pt idx="2">
                  <c:v>0.2036365</c:v>
                </c:pt>
                <c:pt idx="3">
                  <c:v>0.25456770000000001</c:v>
                </c:pt>
                <c:pt idx="4">
                  <c:v>0.30577870000000001</c:v>
                </c:pt>
                <c:pt idx="5">
                  <c:v>0.35676760000000002</c:v>
                </c:pt>
                <c:pt idx="6">
                  <c:v>0.40784310000000001</c:v>
                </c:pt>
                <c:pt idx="7">
                  <c:v>0.45913350000000003</c:v>
                </c:pt>
              </c:numCache>
            </c:numRef>
          </c:xVal>
          <c:yVal>
            <c:numRef>
              <c:f>'Sysser#1'!$I$79:$I$86</c:f>
              <c:numCache>
                <c:formatCode>General</c:formatCode>
                <c:ptCount val="8"/>
                <c:pt idx="0">
                  <c:v>-0.29933599999999999</c:v>
                </c:pt>
                <c:pt idx="1">
                  <c:v>-0.301315</c:v>
                </c:pt>
                <c:pt idx="2">
                  <c:v>-0.31680599999999998</c:v>
                </c:pt>
                <c:pt idx="3">
                  <c:v>-0.30466500000000002</c:v>
                </c:pt>
                <c:pt idx="4">
                  <c:v>-0.27024900000000002</c:v>
                </c:pt>
                <c:pt idx="5">
                  <c:v>-0.15162999999999999</c:v>
                </c:pt>
                <c:pt idx="6">
                  <c:v>0.33238000000000001</c:v>
                </c:pt>
                <c:pt idx="7">
                  <c:v>1.561741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31-4614-9A3D-4FFEAC2DF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435120"/>
        <c:axId val="665436760"/>
      </c:scatterChart>
      <c:valAx>
        <c:axId val="665435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436760"/>
        <c:crosses val="autoZero"/>
        <c:crossBetween val="midCat"/>
      </c:valAx>
      <c:valAx>
        <c:axId val="66543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pitch-angle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5435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'USSSAIL#5'!$B$114:$B$132</c:f>
              <c:numCache>
                <c:formatCode>General</c:formatCode>
                <c:ptCount val="19"/>
                <c:pt idx="0">
                  <c:v>0.10029929999999999</c:v>
                </c:pt>
                <c:pt idx="1">
                  <c:v>0.1247852</c:v>
                </c:pt>
                <c:pt idx="2">
                  <c:v>0.15049609999999999</c:v>
                </c:pt>
                <c:pt idx="3">
                  <c:v>0.1752821</c:v>
                </c:pt>
                <c:pt idx="4">
                  <c:v>0.2008846</c:v>
                </c:pt>
                <c:pt idx="5">
                  <c:v>0.22601859999999999</c:v>
                </c:pt>
                <c:pt idx="6">
                  <c:v>0.25110779999999999</c:v>
                </c:pt>
                <c:pt idx="7">
                  <c:v>0.27637420000000001</c:v>
                </c:pt>
                <c:pt idx="8">
                  <c:v>0.30146889999999998</c:v>
                </c:pt>
                <c:pt idx="9">
                  <c:v>0.32679370000000002</c:v>
                </c:pt>
                <c:pt idx="10">
                  <c:v>0.35200779999999998</c:v>
                </c:pt>
                <c:pt idx="11">
                  <c:v>0.37770100000000001</c:v>
                </c:pt>
                <c:pt idx="12">
                  <c:v>0.40356570000000003</c:v>
                </c:pt>
                <c:pt idx="13">
                  <c:v>0.4305137</c:v>
                </c:pt>
                <c:pt idx="14">
                  <c:v>0.45781899999999998</c:v>
                </c:pt>
                <c:pt idx="15">
                  <c:v>0.48592550000000001</c:v>
                </c:pt>
                <c:pt idx="16">
                  <c:v>0.51451880000000005</c:v>
                </c:pt>
                <c:pt idx="17">
                  <c:v>0.57086570000000003</c:v>
                </c:pt>
                <c:pt idx="18">
                  <c:v>0.62888509999999997</c:v>
                </c:pt>
              </c:numCache>
            </c:numRef>
          </c:xVal>
          <c:yVal>
            <c:numRef>
              <c:f>'USSSAIL#5'!$L$114:$L$132</c:f>
              <c:numCache>
                <c:formatCode>0.00</c:formatCode>
                <c:ptCount val="19"/>
                <c:pt idx="0">
                  <c:v>0.3</c:v>
                </c:pt>
                <c:pt idx="1">
                  <c:v>0.3</c:v>
                </c:pt>
                <c:pt idx="2">
                  <c:v>0.27</c:v>
                </c:pt>
                <c:pt idx="3">
                  <c:v>0.27</c:v>
                </c:pt>
                <c:pt idx="4">
                  <c:v>0.24</c:v>
                </c:pt>
                <c:pt idx="5">
                  <c:v>0.21</c:v>
                </c:pt>
                <c:pt idx="6">
                  <c:v>0.19</c:v>
                </c:pt>
                <c:pt idx="7">
                  <c:v>0.15</c:v>
                </c:pt>
                <c:pt idx="8">
                  <c:v>0.13</c:v>
                </c:pt>
                <c:pt idx="9">
                  <c:v>0.09</c:v>
                </c:pt>
                <c:pt idx="10">
                  <c:v>0.06</c:v>
                </c:pt>
                <c:pt idx="11">
                  <c:v>0.06</c:v>
                </c:pt>
                <c:pt idx="12">
                  <c:v>0.14000000000000001</c:v>
                </c:pt>
                <c:pt idx="13">
                  <c:v>0.33</c:v>
                </c:pt>
                <c:pt idx="14">
                  <c:v>0.59</c:v>
                </c:pt>
                <c:pt idx="15">
                  <c:v>0.92</c:v>
                </c:pt>
                <c:pt idx="16">
                  <c:v>1.18</c:v>
                </c:pt>
                <c:pt idx="17">
                  <c:v>1.6</c:v>
                </c:pt>
                <c:pt idx="18">
                  <c:v>1.87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66-4929-A791-B7DB6FADA486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'USSSAIL#5'!$B$114:$B$132</c:f>
              <c:numCache>
                <c:formatCode>General</c:formatCode>
                <c:ptCount val="19"/>
                <c:pt idx="0">
                  <c:v>0.10029929999999999</c:v>
                </c:pt>
                <c:pt idx="1">
                  <c:v>0.1247852</c:v>
                </c:pt>
                <c:pt idx="2">
                  <c:v>0.15049609999999999</c:v>
                </c:pt>
                <c:pt idx="3">
                  <c:v>0.1752821</c:v>
                </c:pt>
                <c:pt idx="4">
                  <c:v>0.2008846</c:v>
                </c:pt>
                <c:pt idx="5">
                  <c:v>0.22601859999999999</c:v>
                </c:pt>
                <c:pt idx="6">
                  <c:v>0.25110779999999999</c:v>
                </c:pt>
                <c:pt idx="7">
                  <c:v>0.27637420000000001</c:v>
                </c:pt>
                <c:pt idx="8">
                  <c:v>0.30146889999999998</c:v>
                </c:pt>
                <c:pt idx="9">
                  <c:v>0.32679370000000002</c:v>
                </c:pt>
                <c:pt idx="10">
                  <c:v>0.35200779999999998</c:v>
                </c:pt>
                <c:pt idx="11">
                  <c:v>0.37770100000000001</c:v>
                </c:pt>
                <c:pt idx="12">
                  <c:v>0.40356570000000003</c:v>
                </c:pt>
                <c:pt idx="13">
                  <c:v>0.4305137</c:v>
                </c:pt>
                <c:pt idx="14">
                  <c:v>0.45781899999999998</c:v>
                </c:pt>
                <c:pt idx="15">
                  <c:v>0.48592550000000001</c:v>
                </c:pt>
                <c:pt idx="16">
                  <c:v>0.51451880000000005</c:v>
                </c:pt>
                <c:pt idx="17">
                  <c:v>0.57086570000000003</c:v>
                </c:pt>
                <c:pt idx="18">
                  <c:v>0.62888509999999997</c:v>
                </c:pt>
              </c:numCache>
            </c:numRef>
          </c:xVal>
          <c:yVal>
            <c:numRef>
              <c:f>'USSSAIL#5'!$J$114:$J$132</c:f>
              <c:numCache>
                <c:formatCode>General</c:formatCode>
                <c:ptCount val="19"/>
                <c:pt idx="0">
                  <c:v>0.31293199999999999</c:v>
                </c:pt>
                <c:pt idx="1">
                  <c:v>0.31274000000000002</c:v>
                </c:pt>
                <c:pt idx="2">
                  <c:v>0.29917700000000003</c:v>
                </c:pt>
                <c:pt idx="3">
                  <c:v>0.29048099999999999</c:v>
                </c:pt>
                <c:pt idx="4">
                  <c:v>0.26840799999999998</c:v>
                </c:pt>
                <c:pt idx="5">
                  <c:v>0.23666200000000001</c:v>
                </c:pt>
                <c:pt idx="6">
                  <c:v>0.20635800000000001</c:v>
                </c:pt>
                <c:pt idx="7">
                  <c:v>0.17645</c:v>
                </c:pt>
                <c:pt idx="8">
                  <c:v>0.142564</c:v>
                </c:pt>
                <c:pt idx="9">
                  <c:v>9.7504999999999994E-2</c:v>
                </c:pt>
                <c:pt idx="10">
                  <c:v>9.0801999999999994E-2</c:v>
                </c:pt>
                <c:pt idx="11">
                  <c:v>7.0430999999999994E-2</c:v>
                </c:pt>
                <c:pt idx="12">
                  <c:v>0.118905</c:v>
                </c:pt>
                <c:pt idx="13">
                  <c:v>0.26295099999999999</c:v>
                </c:pt>
                <c:pt idx="14">
                  <c:v>0.51322599999999996</c:v>
                </c:pt>
                <c:pt idx="15">
                  <c:v>0.749552</c:v>
                </c:pt>
                <c:pt idx="16">
                  <c:v>0.97079400000000005</c:v>
                </c:pt>
                <c:pt idx="17">
                  <c:v>1.277069</c:v>
                </c:pt>
                <c:pt idx="18">
                  <c:v>1.8902950000000001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C66-4929-A791-B7DB6FADA486}"/>
            </c:ext>
          </c:extLst>
        </c:ser>
        <c:ser>
          <c:idx val="2"/>
          <c:order val="2"/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'USSSAIL#5'!$B$133:$B$146</c:f>
              <c:numCache>
                <c:formatCode>General</c:formatCode>
                <c:ptCount val="14"/>
                <c:pt idx="0">
                  <c:v>0.22633629999999999</c:v>
                </c:pt>
                <c:pt idx="1">
                  <c:v>0.2514825</c:v>
                </c:pt>
                <c:pt idx="2">
                  <c:v>0.27675169999999999</c:v>
                </c:pt>
                <c:pt idx="3">
                  <c:v>0.3018516</c:v>
                </c:pt>
                <c:pt idx="4">
                  <c:v>0.327241</c:v>
                </c:pt>
                <c:pt idx="5">
                  <c:v>0.35252319999999998</c:v>
                </c:pt>
                <c:pt idx="6">
                  <c:v>0.37830839999999999</c:v>
                </c:pt>
                <c:pt idx="7">
                  <c:v>0.4043833</c:v>
                </c:pt>
                <c:pt idx="8">
                  <c:v>0.43159199999999998</c:v>
                </c:pt>
                <c:pt idx="9">
                  <c:v>0.45913039999999999</c:v>
                </c:pt>
                <c:pt idx="10">
                  <c:v>0.48757149999999999</c:v>
                </c:pt>
                <c:pt idx="11">
                  <c:v>0.51629760000000002</c:v>
                </c:pt>
                <c:pt idx="12">
                  <c:v>0.57440449999999998</c:v>
                </c:pt>
                <c:pt idx="13">
                  <c:v>0.63278250000000003</c:v>
                </c:pt>
              </c:numCache>
            </c:numRef>
          </c:xVal>
          <c:yVal>
            <c:numRef>
              <c:f>'USSSAIL#5'!$L$133:$L$146</c:f>
              <c:numCache>
                <c:formatCode>0.00</c:formatCode>
                <c:ptCount val="14"/>
                <c:pt idx="0">
                  <c:v>0.19</c:v>
                </c:pt>
                <c:pt idx="1">
                  <c:v>0.17</c:v>
                </c:pt>
                <c:pt idx="2">
                  <c:v>0.12</c:v>
                </c:pt>
                <c:pt idx="3">
                  <c:v>0.09</c:v>
                </c:pt>
                <c:pt idx="4">
                  <c:v>0.03</c:v>
                </c:pt>
                <c:pt idx="5">
                  <c:v>-0.01</c:v>
                </c:pt>
                <c:pt idx="6">
                  <c:v>-0.02</c:v>
                </c:pt>
                <c:pt idx="7">
                  <c:v>0.05</c:v>
                </c:pt>
                <c:pt idx="8">
                  <c:v>0.21</c:v>
                </c:pt>
                <c:pt idx="9">
                  <c:v>0.47</c:v>
                </c:pt>
                <c:pt idx="10">
                  <c:v>0.79</c:v>
                </c:pt>
                <c:pt idx="11">
                  <c:v>1.04</c:v>
                </c:pt>
                <c:pt idx="12">
                  <c:v>1.34</c:v>
                </c:pt>
                <c:pt idx="13">
                  <c:v>1.63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C66-4929-A791-B7DB6FADA486}"/>
            </c:ext>
          </c:extLst>
        </c:ser>
        <c:ser>
          <c:idx val="3"/>
          <c:order val="3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'USSSAIL#5'!$B$133:$B$146</c:f>
              <c:numCache>
                <c:formatCode>General</c:formatCode>
                <c:ptCount val="14"/>
                <c:pt idx="0">
                  <c:v>0.22633629999999999</c:v>
                </c:pt>
                <c:pt idx="1">
                  <c:v>0.2514825</c:v>
                </c:pt>
                <c:pt idx="2">
                  <c:v>0.27675169999999999</c:v>
                </c:pt>
                <c:pt idx="3">
                  <c:v>0.3018516</c:v>
                </c:pt>
                <c:pt idx="4">
                  <c:v>0.327241</c:v>
                </c:pt>
                <c:pt idx="5">
                  <c:v>0.35252319999999998</c:v>
                </c:pt>
                <c:pt idx="6">
                  <c:v>0.37830839999999999</c:v>
                </c:pt>
                <c:pt idx="7">
                  <c:v>0.4043833</c:v>
                </c:pt>
                <c:pt idx="8">
                  <c:v>0.43159199999999998</c:v>
                </c:pt>
                <c:pt idx="9">
                  <c:v>0.45913039999999999</c:v>
                </c:pt>
                <c:pt idx="10">
                  <c:v>0.48757149999999999</c:v>
                </c:pt>
                <c:pt idx="11">
                  <c:v>0.51629760000000002</c:v>
                </c:pt>
                <c:pt idx="12">
                  <c:v>0.57440449999999998</c:v>
                </c:pt>
                <c:pt idx="13">
                  <c:v>0.63278250000000003</c:v>
                </c:pt>
              </c:numCache>
            </c:numRef>
          </c:xVal>
          <c:yVal>
            <c:numRef>
              <c:f>'USSSAIL#5'!$J$133:$J$146</c:f>
              <c:numCache>
                <c:formatCode>General</c:formatCode>
                <c:ptCount val="14"/>
                <c:pt idx="0">
                  <c:v>0.20305100000000001</c:v>
                </c:pt>
                <c:pt idx="1">
                  <c:v>0.17457900000000001</c:v>
                </c:pt>
                <c:pt idx="2">
                  <c:v>0.132576</c:v>
                </c:pt>
                <c:pt idx="3">
                  <c:v>8.8657E-2</c:v>
                </c:pt>
                <c:pt idx="4">
                  <c:v>3.7351000000000002E-2</c:v>
                </c:pt>
                <c:pt idx="5">
                  <c:v>4.7710000000000001E-3</c:v>
                </c:pt>
                <c:pt idx="6">
                  <c:v>-8.2489999999999994E-3</c:v>
                </c:pt>
                <c:pt idx="7">
                  <c:v>1.1131E-2</c:v>
                </c:pt>
                <c:pt idx="8">
                  <c:v>0.17447299999999999</c:v>
                </c:pt>
                <c:pt idx="9">
                  <c:v>0.41183900000000001</c:v>
                </c:pt>
                <c:pt idx="10">
                  <c:v>0.67856099999999997</c:v>
                </c:pt>
                <c:pt idx="11">
                  <c:v>0.889073</c:v>
                </c:pt>
                <c:pt idx="12">
                  <c:v>1.037801</c:v>
                </c:pt>
                <c:pt idx="13">
                  <c:v>1.7081120000000001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C66-4929-A791-B7DB6FADA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282752"/>
        <c:axId val="667280784"/>
      </c:scatterChart>
      <c:valAx>
        <c:axId val="667282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Froude-number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7280784"/>
        <c:crosses val="autoZero"/>
        <c:crossBetween val="midCat"/>
      </c:valAx>
      <c:valAx>
        <c:axId val="6672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pitch-angle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7282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Upright</a:t>
            </a:r>
          </a:p>
        </c:rich>
      </c:tx>
      <c:layout>
        <c:manualLayout>
          <c:xMode val="edge"/>
          <c:yMode val="edge"/>
          <c:x val="0.45048455753259647"/>
          <c:y val="5.977583278246826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'USSSAIL#5'!$K$147:$K$154</c:f>
              <c:numCache>
                <c:formatCode>General</c:formatCode>
                <c:ptCount val="8"/>
                <c:pt idx="0">
                  <c:v>-1E-4</c:v>
                </c:pt>
                <c:pt idx="1">
                  <c:v>0.99819999999999998</c:v>
                </c:pt>
                <c:pt idx="2">
                  <c:v>1.9956</c:v>
                </c:pt>
                <c:pt idx="3">
                  <c:v>2.9929000000000001</c:v>
                </c:pt>
                <c:pt idx="4">
                  <c:v>3.9901</c:v>
                </c:pt>
                <c:pt idx="5">
                  <c:v>3.9874999999999998</c:v>
                </c:pt>
                <c:pt idx="6">
                  <c:v>4.9874000000000001</c:v>
                </c:pt>
                <c:pt idx="7">
                  <c:v>5.9848999999999997</c:v>
                </c:pt>
              </c:numCache>
            </c:numRef>
          </c:xVal>
          <c:yVal>
            <c:numRef>
              <c:f>'USSSAIL#5'!$M$147:$M$154</c:f>
              <c:numCache>
                <c:formatCode>0.00</c:formatCode>
                <c:ptCount val="8"/>
                <c:pt idx="0">
                  <c:v>7.66</c:v>
                </c:pt>
                <c:pt idx="1">
                  <c:v>207.24</c:v>
                </c:pt>
                <c:pt idx="2">
                  <c:v>395.88</c:v>
                </c:pt>
                <c:pt idx="3">
                  <c:v>590.63</c:v>
                </c:pt>
                <c:pt idx="4">
                  <c:v>809.54</c:v>
                </c:pt>
                <c:pt idx="5">
                  <c:v>848.15</c:v>
                </c:pt>
                <c:pt idx="6">
                  <c:v>1007.84</c:v>
                </c:pt>
                <c:pt idx="7">
                  <c:v>1205.28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6F-43D1-B974-EEE2477631FF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'USSSAIL#5'!$K$147:$K$154</c:f>
              <c:numCache>
                <c:formatCode>General</c:formatCode>
                <c:ptCount val="8"/>
                <c:pt idx="0">
                  <c:v>-1E-4</c:v>
                </c:pt>
                <c:pt idx="1">
                  <c:v>0.99819999999999998</c:v>
                </c:pt>
                <c:pt idx="2">
                  <c:v>1.9956</c:v>
                </c:pt>
                <c:pt idx="3">
                  <c:v>2.9929000000000001</c:v>
                </c:pt>
                <c:pt idx="4">
                  <c:v>3.9901</c:v>
                </c:pt>
                <c:pt idx="5">
                  <c:v>3.9874999999999998</c:v>
                </c:pt>
                <c:pt idx="6">
                  <c:v>4.9874000000000001</c:v>
                </c:pt>
                <c:pt idx="7">
                  <c:v>5.9848999999999997</c:v>
                </c:pt>
              </c:numCache>
            </c:numRef>
          </c:xVal>
          <c:yVal>
            <c:numRef>
              <c:f>'USSSAIL#5'!$I$147:$I$154</c:f>
              <c:numCache>
                <c:formatCode>General</c:formatCode>
                <c:ptCount val="8"/>
                <c:pt idx="0">
                  <c:v>0</c:v>
                </c:pt>
                <c:pt idx="1">
                  <c:v>198.67</c:v>
                </c:pt>
                <c:pt idx="2">
                  <c:v>396.09</c:v>
                </c:pt>
                <c:pt idx="3">
                  <c:v>595.80999999999995</c:v>
                </c:pt>
                <c:pt idx="4">
                  <c:v>795.35</c:v>
                </c:pt>
                <c:pt idx="5">
                  <c:v>832.63</c:v>
                </c:pt>
                <c:pt idx="6">
                  <c:v>992.65</c:v>
                </c:pt>
                <c:pt idx="7">
                  <c:v>1187.4000000000001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6F-43D1-B974-EEE2477631FF}"/>
            </c:ext>
          </c:extLst>
        </c:ser>
        <c:ser>
          <c:idx val="2"/>
          <c:order val="2"/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'USSSAIL#5'!$K$155:$K$165</c:f>
              <c:numCache>
                <c:formatCode>General</c:formatCode>
                <c:ptCount val="11"/>
                <c:pt idx="0">
                  <c:v>-1.0015000000000001</c:v>
                </c:pt>
                <c:pt idx="1">
                  <c:v>-2.0000000000000001E-4</c:v>
                </c:pt>
                <c:pt idx="2">
                  <c:v>1.0017</c:v>
                </c:pt>
                <c:pt idx="3">
                  <c:v>0.99729999999999996</c:v>
                </c:pt>
                <c:pt idx="4">
                  <c:v>0.99750000000000005</c:v>
                </c:pt>
                <c:pt idx="5">
                  <c:v>2.0024999999999999</c:v>
                </c:pt>
                <c:pt idx="6">
                  <c:v>1.9939</c:v>
                </c:pt>
                <c:pt idx="7">
                  <c:v>2.9897999999999998</c:v>
                </c:pt>
                <c:pt idx="8">
                  <c:v>3.9857</c:v>
                </c:pt>
                <c:pt idx="9">
                  <c:v>4.9816000000000003</c:v>
                </c:pt>
                <c:pt idx="10">
                  <c:v>5.9779</c:v>
                </c:pt>
              </c:numCache>
            </c:numRef>
          </c:xVal>
          <c:yVal>
            <c:numRef>
              <c:f>'USSSAIL#5'!$M$155:$M$165</c:f>
              <c:numCache>
                <c:formatCode>0.00</c:formatCode>
                <c:ptCount val="11"/>
                <c:pt idx="0">
                  <c:v>-235.31</c:v>
                </c:pt>
                <c:pt idx="1">
                  <c:v>13.86</c:v>
                </c:pt>
                <c:pt idx="2">
                  <c:v>246.48</c:v>
                </c:pt>
                <c:pt idx="3">
                  <c:v>352.94</c:v>
                </c:pt>
                <c:pt idx="4">
                  <c:v>333.49</c:v>
                </c:pt>
                <c:pt idx="5">
                  <c:v>514.99</c:v>
                </c:pt>
                <c:pt idx="6">
                  <c:v>698.87</c:v>
                </c:pt>
                <c:pt idx="7">
                  <c:v>1038.05</c:v>
                </c:pt>
                <c:pt idx="8">
                  <c:v>1360.17</c:v>
                </c:pt>
                <c:pt idx="9">
                  <c:v>1713.34</c:v>
                </c:pt>
                <c:pt idx="10">
                  <c:v>2047.45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86F-43D1-B974-EEE2477631FF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'USSSAIL#5'!$K$155:$K$165</c:f>
              <c:numCache>
                <c:formatCode>General</c:formatCode>
                <c:ptCount val="11"/>
                <c:pt idx="0">
                  <c:v>-1.0015000000000001</c:v>
                </c:pt>
                <c:pt idx="1">
                  <c:v>-2.0000000000000001E-4</c:v>
                </c:pt>
                <c:pt idx="2">
                  <c:v>1.0017</c:v>
                </c:pt>
                <c:pt idx="3">
                  <c:v>0.99729999999999996</c:v>
                </c:pt>
                <c:pt idx="4">
                  <c:v>0.99750000000000005</c:v>
                </c:pt>
                <c:pt idx="5">
                  <c:v>2.0024999999999999</c:v>
                </c:pt>
                <c:pt idx="6">
                  <c:v>1.9939</c:v>
                </c:pt>
                <c:pt idx="7">
                  <c:v>2.9897999999999998</c:v>
                </c:pt>
                <c:pt idx="8">
                  <c:v>3.9857</c:v>
                </c:pt>
                <c:pt idx="9">
                  <c:v>4.9816000000000003</c:v>
                </c:pt>
                <c:pt idx="10">
                  <c:v>5.9779</c:v>
                </c:pt>
              </c:numCache>
            </c:numRef>
          </c:xVal>
          <c:yVal>
            <c:numRef>
              <c:f>'USSSAIL#5'!$I$155:$I$165</c:f>
              <c:numCache>
                <c:formatCode>General</c:formatCode>
                <c:ptCount val="11"/>
                <c:pt idx="0">
                  <c:v>-261.27999999999997</c:v>
                </c:pt>
                <c:pt idx="1">
                  <c:v>-0.02</c:v>
                </c:pt>
                <c:pt idx="2">
                  <c:v>261.25</c:v>
                </c:pt>
                <c:pt idx="3">
                  <c:v>334.89</c:v>
                </c:pt>
                <c:pt idx="4">
                  <c:v>334.86</c:v>
                </c:pt>
                <c:pt idx="5">
                  <c:v>525.49</c:v>
                </c:pt>
                <c:pt idx="6">
                  <c:v>669.09</c:v>
                </c:pt>
                <c:pt idx="7">
                  <c:v>1006.22</c:v>
                </c:pt>
                <c:pt idx="8">
                  <c:v>1343.19</c:v>
                </c:pt>
                <c:pt idx="9">
                  <c:v>1678.06</c:v>
                </c:pt>
                <c:pt idx="10">
                  <c:v>2008.74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6F-43D1-B974-EEE2477631FF}"/>
            </c:ext>
          </c:extLst>
        </c:ser>
        <c:ser>
          <c:idx val="4"/>
          <c:order val="4"/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8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'USSSAIL#5'!$K$166:$K$173</c:f>
              <c:numCache>
                <c:formatCode>General</c:formatCode>
                <c:ptCount val="8"/>
                <c:pt idx="0">
                  <c:v>-2.0000000000000001E-4</c:v>
                </c:pt>
                <c:pt idx="1">
                  <c:v>0.99680000000000002</c:v>
                </c:pt>
                <c:pt idx="2">
                  <c:v>1.9917</c:v>
                </c:pt>
                <c:pt idx="3">
                  <c:v>2.9857999999999998</c:v>
                </c:pt>
                <c:pt idx="4">
                  <c:v>3.9798</c:v>
                </c:pt>
                <c:pt idx="5">
                  <c:v>3.9803000000000002</c:v>
                </c:pt>
                <c:pt idx="6">
                  <c:v>4.9747000000000003</c:v>
                </c:pt>
                <c:pt idx="7">
                  <c:v>5.9696999999999996</c:v>
                </c:pt>
              </c:numCache>
            </c:numRef>
          </c:xVal>
          <c:yVal>
            <c:numRef>
              <c:f>'USSSAIL#5'!$M$166:$M$173</c:f>
              <c:numCache>
                <c:formatCode>0.00</c:formatCode>
                <c:ptCount val="8"/>
                <c:pt idx="0">
                  <c:v>21.81</c:v>
                </c:pt>
                <c:pt idx="1">
                  <c:v>532.45000000000005</c:v>
                </c:pt>
                <c:pt idx="2">
                  <c:v>1058.6600000000001</c:v>
                </c:pt>
                <c:pt idx="3">
                  <c:v>1577.86</c:v>
                </c:pt>
                <c:pt idx="4">
                  <c:v>2083.42</c:v>
                </c:pt>
                <c:pt idx="5">
                  <c:v>2116.0100000000002</c:v>
                </c:pt>
                <c:pt idx="6">
                  <c:v>2658.26</c:v>
                </c:pt>
                <c:pt idx="7">
                  <c:v>3197.58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86F-43D1-B974-EEE2477631FF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'USSSAIL#5'!$K$166:$K$173</c:f>
              <c:numCache>
                <c:formatCode>General</c:formatCode>
                <c:ptCount val="8"/>
                <c:pt idx="0">
                  <c:v>-2.0000000000000001E-4</c:v>
                </c:pt>
                <c:pt idx="1">
                  <c:v>0.99680000000000002</c:v>
                </c:pt>
                <c:pt idx="2">
                  <c:v>1.9917</c:v>
                </c:pt>
                <c:pt idx="3">
                  <c:v>2.9857999999999998</c:v>
                </c:pt>
                <c:pt idx="4">
                  <c:v>3.9798</c:v>
                </c:pt>
                <c:pt idx="5">
                  <c:v>3.9803000000000002</c:v>
                </c:pt>
                <c:pt idx="6">
                  <c:v>4.9747000000000003</c:v>
                </c:pt>
                <c:pt idx="7">
                  <c:v>5.9696999999999996</c:v>
                </c:pt>
              </c:numCache>
            </c:numRef>
          </c:xVal>
          <c:yVal>
            <c:numRef>
              <c:f>'USSSAIL#5'!$I$166:$I$173</c:f>
              <c:numCache>
                <c:formatCode>General</c:formatCode>
                <c:ptCount val="8"/>
                <c:pt idx="0">
                  <c:v>-0.02</c:v>
                </c:pt>
                <c:pt idx="1">
                  <c:v>524.08000000000004</c:v>
                </c:pt>
                <c:pt idx="2">
                  <c:v>1048.6099999999999</c:v>
                </c:pt>
                <c:pt idx="3">
                  <c:v>1576.48</c:v>
                </c:pt>
                <c:pt idx="4">
                  <c:v>2103.38</c:v>
                </c:pt>
                <c:pt idx="5">
                  <c:v>2103.59</c:v>
                </c:pt>
                <c:pt idx="6">
                  <c:v>2628.02</c:v>
                </c:pt>
                <c:pt idx="7">
                  <c:v>3147.76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86F-43D1-B974-EEE24776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118144"/>
        <c:axId val="312119128"/>
      </c:scatterChart>
      <c:valAx>
        <c:axId val="31211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leeway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9128"/>
        <c:crosses val="autoZero"/>
        <c:crossBetween val="midCat"/>
      </c:valAx>
      <c:valAx>
        <c:axId val="312119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sideforce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11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13" Type="http://schemas.openxmlformats.org/officeDocument/2006/relationships/chart" Target="../charts/chart20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12" Type="http://schemas.openxmlformats.org/officeDocument/2006/relationships/chart" Target="../charts/chart19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11" Type="http://schemas.openxmlformats.org/officeDocument/2006/relationships/chart" Target="../charts/chart18.xml"/><Relationship Id="rId5" Type="http://schemas.openxmlformats.org/officeDocument/2006/relationships/chart" Target="../charts/chart12.xml"/><Relationship Id="rId10" Type="http://schemas.openxmlformats.org/officeDocument/2006/relationships/chart" Target="../charts/chart17.xml"/><Relationship Id="rId4" Type="http://schemas.openxmlformats.org/officeDocument/2006/relationships/chart" Target="../charts/chart11.xml"/><Relationship Id="rId9" Type="http://schemas.openxmlformats.org/officeDocument/2006/relationships/chart" Target="../charts/chart16.xml"/><Relationship Id="rId14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428624</xdr:colOff>
      <xdr:row>113</xdr:row>
      <xdr:rowOff>176211</xdr:rowOff>
    </xdr:from>
    <xdr:to>
      <xdr:col>19</xdr:col>
      <xdr:colOff>219075</xdr:colOff>
      <xdr:row>140</xdr:row>
      <xdr:rowOff>104775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A7DAA63-5292-41A8-BBC3-3B3D0F2EAE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314325</xdr:colOff>
      <xdr:row>113</xdr:row>
      <xdr:rowOff>161925</xdr:rowOff>
    </xdr:from>
    <xdr:to>
      <xdr:col>26</xdr:col>
      <xdr:colOff>657226</xdr:colOff>
      <xdr:row>140</xdr:row>
      <xdr:rowOff>90489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140AD007-FEF7-4A7C-97D0-E5A30E69BE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200025</xdr:colOff>
      <xdr:row>140</xdr:row>
      <xdr:rowOff>180975</xdr:rowOff>
    </xdr:from>
    <xdr:to>
      <xdr:col>26</xdr:col>
      <xdr:colOff>542926</xdr:colOff>
      <xdr:row>167</xdr:row>
      <xdr:rowOff>109539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439B9690-28EF-4BBC-BF88-9A5D307591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285749</xdr:colOff>
      <xdr:row>141</xdr:row>
      <xdr:rowOff>9525</xdr:rowOff>
    </xdr:from>
    <xdr:to>
      <xdr:col>18</xdr:col>
      <xdr:colOff>504824</xdr:colOff>
      <xdr:row>167</xdr:row>
      <xdr:rowOff>128589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9414F88-9B44-4F97-981A-FBB488B501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690561</xdr:colOff>
      <xdr:row>165</xdr:row>
      <xdr:rowOff>157162</xdr:rowOff>
    </xdr:from>
    <xdr:to>
      <xdr:col>8</xdr:col>
      <xdr:colOff>638174</xdr:colOff>
      <xdr:row>185</xdr:row>
      <xdr:rowOff>57150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315CCD1A-19B7-42DA-A555-14FFC9CD9A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223836</xdr:colOff>
      <xdr:row>83</xdr:row>
      <xdr:rowOff>147637</xdr:rowOff>
    </xdr:from>
    <xdr:to>
      <xdr:col>22</xdr:col>
      <xdr:colOff>133349</xdr:colOff>
      <xdr:row>108</xdr:row>
      <xdr:rowOff>180975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3CB99DDA-5FE9-4745-941B-7948C4F3FF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219074</xdr:colOff>
      <xdr:row>58</xdr:row>
      <xdr:rowOff>23811</xdr:rowOff>
    </xdr:from>
    <xdr:to>
      <xdr:col>21</xdr:col>
      <xdr:colOff>742949</xdr:colOff>
      <xdr:row>83</xdr:row>
      <xdr:rowOff>85724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170C0E76-0BE9-452B-9EED-B51DDCAB6C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142874</xdr:colOff>
      <xdr:row>112</xdr:row>
      <xdr:rowOff>100011</xdr:rowOff>
    </xdr:from>
    <xdr:to>
      <xdr:col>23</xdr:col>
      <xdr:colOff>314324</xdr:colOff>
      <xdr:row>136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AFA9F86-4794-4129-834F-821FE2317D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95250</xdr:colOff>
      <xdr:row>138</xdr:row>
      <xdr:rowOff>80962</xdr:rowOff>
    </xdr:from>
    <xdr:to>
      <xdr:col>23</xdr:col>
      <xdr:colOff>504825</xdr:colOff>
      <xdr:row>158</xdr:row>
      <xdr:rowOff>95250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F37B0B78-24B8-48E7-875F-0F2300EB4E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95250</xdr:colOff>
      <xdr:row>158</xdr:row>
      <xdr:rowOff>180975</xdr:rowOff>
    </xdr:from>
    <xdr:to>
      <xdr:col>23</xdr:col>
      <xdr:colOff>504825</xdr:colOff>
      <xdr:row>179</xdr:row>
      <xdr:rowOff>4763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B2DC9470-0EDA-4569-8FF1-3B4FFBDE3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66675</xdr:colOff>
      <xdr:row>180</xdr:row>
      <xdr:rowOff>28574</xdr:rowOff>
    </xdr:from>
    <xdr:to>
      <xdr:col>23</xdr:col>
      <xdr:colOff>476250</xdr:colOff>
      <xdr:row>206</xdr:row>
      <xdr:rowOff>123825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5A2DB4D4-D099-498F-8335-AED3B72AA2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404811</xdr:colOff>
      <xdr:row>222</xdr:row>
      <xdr:rowOff>185736</xdr:rowOff>
    </xdr:from>
    <xdr:to>
      <xdr:col>20</xdr:col>
      <xdr:colOff>514349</xdr:colOff>
      <xdr:row>244</xdr:row>
      <xdr:rowOff>114299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BB045819-913A-4D54-BFA8-7960D02390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238125</xdr:colOff>
      <xdr:row>244</xdr:row>
      <xdr:rowOff>123825</xdr:rowOff>
    </xdr:from>
    <xdr:to>
      <xdr:col>20</xdr:col>
      <xdr:colOff>657225</xdr:colOff>
      <xdr:row>266</xdr:row>
      <xdr:rowOff>161925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20FA35F6-EACF-4354-983D-4596A7C195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119061</xdr:colOff>
      <xdr:row>268</xdr:row>
      <xdr:rowOff>80961</xdr:rowOff>
    </xdr:from>
    <xdr:to>
      <xdr:col>20</xdr:col>
      <xdr:colOff>457199</xdr:colOff>
      <xdr:row>288</xdr:row>
      <xdr:rowOff>85724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728A795D-56C5-4F61-AC7E-1CC2F2A05B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228600</xdr:colOff>
      <xdr:row>288</xdr:row>
      <xdr:rowOff>171450</xdr:rowOff>
    </xdr:from>
    <xdr:to>
      <xdr:col>20</xdr:col>
      <xdr:colOff>566738</xdr:colOff>
      <xdr:row>308</xdr:row>
      <xdr:rowOff>176213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C9169E1D-D5C5-4D95-9BC7-41B2E8A1DC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257175</xdr:colOff>
      <xdr:row>309</xdr:row>
      <xdr:rowOff>9525</xdr:rowOff>
    </xdr:from>
    <xdr:to>
      <xdr:col>20</xdr:col>
      <xdr:colOff>595313</xdr:colOff>
      <xdr:row>329</xdr:row>
      <xdr:rowOff>0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76D8B33A-F069-4F19-8615-C056D0299B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352425</xdr:colOff>
      <xdr:row>385</xdr:row>
      <xdr:rowOff>85725</xdr:rowOff>
    </xdr:from>
    <xdr:to>
      <xdr:col>28</xdr:col>
      <xdr:colOff>714375</xdr:colOff>
      <xdr:row>411</xdr:row>
      <xdr:rowOff>180976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F8874ADD-FF5E-487D-829B-251542C523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209550</xdr:colOff>
      <xdr:row>364</xdr:row>
      <xdr:rowOff>47625</xdr:rowOff>
    </xdr:from>
    <xdr:to>
      <xdr:col>21</xdr:col>
      <xdr:colOff>142875</xdr:colOff>
      <xdr:row>385</xdr:row>
      <xdr:rowOff>66675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D4C517D1-68F1-49B7-B41E-CE596F317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133350</xdr:colOff>
      <xdr:row>386</xdr:row>
      <xdr:rowOff>0</xdr:rowOff>
    </xdr:from>
    <xdr:to>
      <xdr:col>19</xdr:col>
      <xdr:colOff>161925</xdr:colOff>
      <xdr:row>411</xdr:row>
      <xdr:rowOff>133350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B4A76796-B19A-4173-BBE9-DD64D282DF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257175</xdr:colOff>
      <xdr:row>329</xdr:row>
      <xdr:rowOff>57149</xdr:rowOff>
    </xdr:from>
    <xdr:to>
      <xdr:col>20</xdr:col>
      <xdr:colOff>495300</xdr:colOff>
      <xdr:row>363</xdr:row>
      <xdr:rowOff>190499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2B4C1D0-C2E8-458C-A592-ECF3A1111E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95250</xdr:colOff>
      <xdr:row>416</xdr:row>
      <xdr:rowOff>14286</xdr:rowOff>
    </xdr:from>
    <xdr:to>
      <xdr:col>18</xdr:col>
      <xdr:colOff>333375</xdr:colOff>
      <xdr:row>440</xdr:row>
      <xdr:rowOff>19049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28CC51DD-DDE4-4ED5-8487-E03425C03B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60</xdr:row>
      <xdr:rowOff>38100</xdr:rowOff>
    </xdr:from>
    <xdr:to>
      <xdr:col>19</xdr:col>
      <xdr:colOff>695325</xdr:colOff>
      <xdr:row>88</xdr:row>
      <xdr:rowOff>190499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D506596-40E7-49C2-8248-1BEF228BB2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47625</xdr:colOff>
      <xdr:row>89</xdr:row>
      <xdr:rowOff>119062</xdr:rowOff>
    </xdr:from>
    <xdr:to>
      <xdr:col>17</xdr:col>
      <xdr:colOff>752475</xdr:colOff>
      <xdr:row>110</xdr:row>
      <xdr:rowOff>161925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3E34B5C-0765-494A-AB96-FA2C2C78FE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57150</xdr:colOff>
      <xdr:row>111</xdr:row>
      <xdr:rowOff>28574</xdr:rowOff>
    </xdr:from>
    <xdr:to>
      <xdr:col>18</xdr:col>
      <xdr:colOff>0</xdr:colOff>
      <xdr:row>134</xdr:row>
      <xdr:rowOff>57149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6C6DD9CF-2B46-456D-8ABE-A07EED49AC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266699</xdr:colOff>
      <xdr:row>17</xdr:row>
      <xdr:rowOff>61912</xdr:rowOff>
    </xdr:from>
    <xdr:to>
      <xdr:col>19</xdr:col>
      <xdr:colOff>714374</xdr:colOff>
      <xdr:row>35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33699C-0EE5-4B4B-A004-82659D92EB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685799</xdr:colOff>
      <xdr:row>38</xdr:row>
      <xdr:rowOff>52387</xdr:rowOff>
    </xdr:from>
    <xdr:to>
      <xdr:col>21</xdr:col>
      <xdr:colOff>114300</xdr:colOff>
      <xdr:row>64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0E09903-CA1C-44A7-9C57-53BF3DEDB3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533399</xdr:colOff>
      <xdr:row>19</xdr:row>
      <xdr:rowOff>185737</xdr:rowOff>
    </xdr:from>
    <xdr:to>
      <xdr:col>17</xdr:col>
      <xdr:colOff>247650</xdr:colOff>
      <xdr:row>43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6DD7800-7BEB-43C1-928F-CB9049655B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442911</xdr:colOff>
      <xdr:row>44</xdr:row>
      <xdr:rowOff>80961</xdr:rowOff>
    </xdr:from>
    <xdr:to>
      <xdr:col>17</xdr:col>
      <xdr:colOff>333374</xdr:colOff>
      <xdr:row>66</xdr:row>
      <xdr:rowOff>66674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0C052D6-714D-4C4F-841F-FC86C4F1DA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133350</xdr:colOff>
      <xdr:row>20</xdr:row>
      <xdr:rowOff>14286</xdr:rowOff>
    </xdr:from>
    <xdr:to>
      <xdr:col>19</xdr:col>
      <xdr:colOff>742950</xdr:colOff>
      <xdr:row>46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8B379FF-19B3-43A2-A56C-3401760EDB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295275</xdr:colOff>
      <xdr:row>44</xdr:row>
      <xdr:rowOff>19050</xdr:rowOff>
    </xdr:from>
    <xdr:to>
      <xdr:col>10</xdr:col>
      <xdr:colOff>200025</xdr:colOff>
      <xdr:row>66</xdr:row>
      <xdr:rowOff>104775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695B8A6-AEDF-4D50-8BFD-64B44D5BD6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152399</xdr:colOff>
      <xdr:row>59</xdr:row>
      <xdr:rowOff>33336</xdr:rowOff>
    </xdr:from>
    <xdr:to>
      <xdr:col>20</xdr:col>
      <xdr:colOff>704850</xdr:colOff>
      <xdr:row>86</xdr:row>
      <xdr:rowOff>95249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6BE8CBB-9EFC-465C-BF6B-E272054E40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190500</xdr:colOff>
      <xdr:row>87</xdr:row>
      <xdr:rowOff>0</xdr:rowOff>
    </xdr:from>
    <xdr:to>
      <xdr:col>20</xdr:col>
      <xdr:colOff>742951</xdr:colOff>
      <xdr:row>114</xdr:row>
      <xdr:rowOff>61913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B8652DD7-D515-4F8D-AB07-D7485D14C2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257175</xdr:colOff>
      <xdr:row>110</xdr:row>
      <xdr:rowOff>185737</xdr:rowOff>
    </xdr:from>
    <xdr:to>
      <xdr:col>9</xdr:col>
      <xdr:colOff>295275</xdr:colOff>
      <xdr:row>133</xdr:row>
      <xdr:rowOff>180975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6422F9D5-E170-4E82-A8E0-5936B4B3E7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91286-56A8-4531-9AEE-8C170085E44E}">
  <dimension ref="A1:AA217"/>
  <sheetViews>
    <sheetView topLeftCell="A57" workbookViewId="0">
      <selection activeCell="L59" sqref="L59"/>
    </sheetView>
  </sheetViews>
  <sheetFormatPr baseColWidth="10" defaultRowHeight="15" x14ac:dyDescent="0.25"/>
  <cols>
    <col min="1" max="23" width="11.42578125" style="5"/>
  </cols>
  <sheetData>
    <row r="1" spans="1:16" x14ac:dyDescent="0.25">
      <c r="A1" s="3" t="s">
        <v>30</v>
      </c>
    </row>
    <row r="2" spans="1:16" x14ac:dyDescent="0.25">
      <c r="A2" s="6"/>
      <c r="B2" s="6" t="s">
        <v>25</v>
      </c>
      <c r="C2" s="6"/>
      <c r="D2" s="6" t="s">
        <v>26</v>
      </c>
      <c r="E2" s="6"/>
      <c r="F2" s="6" t="s">
        <v>27</v>
      </c>
      <c r="G2" s="6" t="s">
        <v>3</v>
      </c>
      <c r="H2" s="6" t="s">
        <v>4</v>
      </c>
      <c r="I2" s="6" t="s">
        <v>0</v>
      </c>
      <c r="J2" s="6" t="s">
        <v>1</v>
      </c>
      <c r="K2" s="6" t="s">
        <v>2</v>
      </c>
      <c r="L2" s="6" t="s">
        <v>28</v>
      </c>
      <c r="M2" s="6" t="s">
        <v>23</v>
      </c>
    </row>
    <row r="3" spans="1:16" x14ac:dyDescent="0.25">
      <c r="A3" s="6">
        <v>1</v>
      </c>
      <c r="B3" s="7">
        <v>0.39806900000000001</v>
      </c>
      <c r="C3" s="6"/>
      <c r="D3" s="63">
        <v>0</v>
      </c>
      <c r="E3" s="6"/>
      <c r="F3" s="6">
        <v>17.3</v>
      </c>
      <c r="G3" s="8">
        <v>2</v>
      </c>
      <c r="H3" s="6">
        <v>500</v>
      </c>
      <c r="I3" s="6">
        <v>0</v>
      </c>
      <c r="J3" s="6">
        <v>0</v>
      </c>
      <c r="K3" s="6">
        <v>0</v>
      </c>
      <c r="L3" s="6">
        <v>0</v>
      </c>
      <c r="M3" s="6">
        <v>0</v>
      </c>
      <c r="P3" s="25"/>
    </row>
    <row r="4" spans="1:16" x14ac:dyDescent="0.25">
      <c r="A4" s="6">
        <v>2</v>
      </c>
      <c r="B4" s="7">
        <v>0.59712200000000004</v>
      </c>
      <c r="C4" s="6"/>
      <c r="D4" s="63">
        <v>0</v>
      </c>
      <c r="E4" s="6"/>
      <c r="F4" s="6">
        <v>17.3</v>
      </c>
      <c r="G4" s="8">
        <v>1.2</v>
      </c>
      <c r="H4" s="6">
        <v>260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P4" s="25"/>
    </row>
    <row r="5" spans="1:16" x14ac:dyDescent="0.25">
      <c r="A5" s="6">
        <v>3</v>
      </c>
      <c r="B5" s="7">
        <v>0.79620000000000002</v>
      </c>
      <c r="C5" s="6"/>
      <c r="D5" s="63">
        <v>0</v>
      </c>
      <c r="E5" s="6"/>
      <c r="F5" s="6">
        <v>17.3</v>
      </c>
      <c r="G5" s="8">
        <f t="shared" ref="G5:G51" si="0">1.5/B5</f>
        <v>1.8839487565938207</v>
      </c>
      <c r="H5" s="6">
        <v>260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P5" s="25"/>
    </row>
    <row r="6" spans="1:16" x14ac:dyDescent="0.25">
      <c r="A6" s="6">
        <v>4</v>
      </c>
      <c r="B6" s="7">
        <v>0.99531099999999995</v>
      </c>
      <c r="C6" s="6"/>
      <c r="D6" s="63">
        <v>0</v>
      </c>
      <c r="E6" s="6"/>
      <c r="F6" s="6">
        <v>17.3</v>
      </c>
      <c r="G6" s="8">
        <f t="shared" si="0"/>
        <v>1.5070666354536422</v>
      </c>
      <c r="H6" s="6">
        <v>20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P6" s="25"/>
    </row>
    <row r="7" spans="1:16" x14ac:dyDescent="0.25">
      <c r="A7" s="6">
        <v>5</v>
      </c>
      <c r="B7" s="7">
        <v>1.195471</v>
      </c>
      <c r="C7" s="6"/>
      <c r="D7" s="63">
        <v>0</v>
      </c>
      <c r="E7" s="6"/>
      <c r="F7" s="6">
        <v>17.3</v>
      </c>
      <c r="G7" s="8">
        <f t="shared" si="0"/>
        <v>1.2547355812060685</v>
      </c>
      <c r="H7" s="6">
        <v>20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P7" s="25"/>
    </row>
    <row r="8" spans="1:16" x14ac:dyDescent="0.25">
      <c r="A8" s="6">
        <v>6</v>
      </c>
      <c r="B8" s="7">
        <v>1.3946810000000001</v>
      </c>
      <c r="C8" s="6"/>
      <c r="D8" s="63">
        <v>0</v>
      </c>
      <c r="E8" s="6"/>
      <c r="F8" s="6">
        <v>17.3</v>
      </c>
      <c r="G8" s="8">
        <f t="shared" si="0"/>
        <v>1.0755147592890417</v>
      </c>
      <c r="H8" s="6">
        <v>20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P8" s="25"/>
    </row>
    <row r="9" spans="1:16" x14ac:dyDescent="0.25">
      <c r="A9" s="6">
        <v>7</v>
      </c>
      <c r="B9" s="7">
        <v>1.593961</v>
      </c>
      <c r="C9" s="6"/>
      <c r="D9" s="63">
        <v>0</v>
      </c>
      <c r="E9" s="6"/>
      <c r="F9" s="6">
        <v>17.3</v>
      </c>
      <c r="G9" s="8">
        <f t="shared" si="0"/>
        <v>0.94105188269976492</v>
      </c>
      <c r="H9" s="6">
        <v>20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P9" s="25"/>
    </row>
    <row r="10" spans="1:16" x14ac:dyDescent="0.25">
      <c r="A10" s="6">
        <v>8</v>
      </c>
      <c r="B10" s="7">
        <v>1.793328</v>
      </c>
      <c r="C10" s="6"/>
      <c r="D10" s="63">
        <v>0</v>
      </c>
      <c r="E10" s="6"/>
      <c r="F10" s="6">
        <v>17.3</v>
      </c>
      <c r="G10" s="8">
        <f t="shared" si="0"/>
        <v>0.8364337143010091</v>
      </c>
      <c r="H10" s="6">
        <v>20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P10" s="25"/>
    </row>
    <row r="11" spans="1:16" x14ac:dyDescent="0.25">
      <c r="A11" s="6">
        <v>9</v>
      </c>
      <c r="B11" s="7">
        <v>1.9928090000000001</v>
      </c>
      <c r="C11" s="6"/>
      <c r="D11" s="63">
        <v>0</v>
      </c>
      <c r="E11" s="6"/>
      <c r="F11" s="6">
        <v>17.3</v>
      </c>
      <c r="G11" s="8">
        <f t="shared" si="0"/>
        <v>0.75270635570192623</v>
      </c>
      <c r="H11" s="6">
        <v>20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P11" s="25"/>
    </row>
    <row r="12" spans="1:16" x14ac:dyDescent="0.25">
      <c r="A12" s="6">
        <v>10</v>
      </c>
      <c r="B12" s="7">
        <v>2.1924739999999998</v>
      </c>
      <c r="C12" s="6"/>
      <c r="D12" s="63">
        <v>0</v>
      </c>
      <c r="E12" s="6"/>
      <c r="F12" s="6">
        <v>17.3</v>
      </c>
      <c r="G12" s="8">
        <f t="shared" si="0"/>
        <v>0.68415862628245538</v>
      </c>
      <c r="H12" s="6">
        <v>20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P12" s="25"/>
    </row>
    <row r="13" spans="1:16" x14ac:dyDescent="0.25">
      <c r="A13" s="6">
        <v>11</v>
      </c>
      <c r="B13" s="7">
        <v>2.3925369999999999</v>
      </c>
      <c r="C13" s="6"/>
      <c r="D13" s="63">
        <v>0</v>
      </c>
      <c r="E13" s="6"/>
      <c r="F13" s="6">
        <v>17.3</v>
      </c>
      <c r="G13" s="8">
        <f t="shared" si="0"/>
        <v>0.62694955187735868</v>
      </c>
      <c r="H13" s="6">
        <v>20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P13" s="25"/>
    </row>
    <row r="14" spans="1:16" x14ac:dyDescent="0.25">
      <c r="A14" s="6">
        <v>12</v>
      </c>
      <c r="B14" s="7">
        <v>0.99531099999999995</v>
      </c>
      <c r="C14" s="6"/>
      <c r="D14" s="63">
        <v>1.4</v>
      </c>
      <c r="E14" s="6"/>
      <c r="F14" s="6">
        <v>17.3</v>
      </c>
      <c r="G14" s="8">
        <f t="shared" si="0"/>
        <v>1.5070666354536422</v>
      </c>
      <c r="H14" s="6">
        <v>260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P14" s="25"/>
    </row>
    <row r="15" spans="1:16" x14ac:dyDescent="0.25">
      <c r="A15" s="6">
        <v>13</v>
      </c>
      <c r="B15" s="7">
        <v>1.195471</v>
      </c>
      <c r="C15" s="6"/>
      <c r="D15" s="63">
        <v>2.9</v>
      </c>
      <c r="E15" s="6"/>
      <c r="F15" s="6">
        <v>17.3</v>
      </c>
      <c r="G15" s="8">
        <f t="shared" si="0"/>
        <v>1.2547355812060685</v>
      </c>
      <c r="H15" s="6">
        <v>20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P15" s="25"/>
    </row>
    <row r="16" spans="1:16" x14ac:dyDescent="0.25">
      <c r="A16" s="6">
        <v>14</v>
      </c>
      <c r="B16" s="7">
        <v>1.3946810000000001</v>
      </c>
      <c r="C16" s="6"/>
      <c r="D16" s="63">
        <v>4.3</v>
      </c>
      <c r="E16" s="6"/>
      <c r="F16" s="6">
        <v>17.3</v>
      </c>
      <c r="G16" s="8">
        <f t="shared" si="0"/>
        <v>1.0755147592890417</v>
      </c>
      <c r="H16" s="6">
        <v>20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P16" s="25"/>
    </row>
    <row r="17" spans="1:27" x14ac:dyDescent="0.25">
      <c r="A17" s="6">
        <v>15</v>
      </c>
      <c r="B17" s="7">
        <v>1.593961</v>
      </c>
      <c r="C17" s="6"/>
      <c r="D17" s="63">
        <v>8.6</v>
      </c>
      <c r="E17" s="6"/>
      <c r="F17" s="6">
        <v>17.3</v>
      </c>
      <c r="G17" s="8">
        <f t="shared" si="0"/>
        <v>0.94105188269976492</v>
      </c>
      <c r="H17" s="6">
        <v>20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P17" s="25"/>
    </row>
    <row r="18" spans="1:27" x14ac:dyDescent="0.25">
      <c r="A18" s="6">
        <v>16</v>
      </c>
      <c r="B18" s="7">
        <v>1.793328</v>
      </c>
      <c r="C18" s="6"/>
      <c r="D18" s="63">
        <v>17.2</v>
      </c>
      <c r="E18" s="6"/>
      <c r="F18" s="6">
        <v>17.3</v>
      </c>
      <c r="G18" s="8">
        <f t="shared" si="0"/>
        <v>0.8364337143010091</v>
      </c>
      <c r="H18" s="6">
        <v>20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P18" s="25"/>
    </row>
    <row r="19" spans="1:27" x14ac:dyDescent="0.25">
      <c r="A19" s="6">
        <v>17</v>
      </c>
      <c r="B19" s="7">
        <v>1.9928090000000001</v>
      </c>
      <c r="C19" s="6"/>
      <c r="D19" s="63">
        <v>28.6</v>
      </c>
      <c r="E19" s="6"/>
      <c r="F19" s="6">
        <v>17.3</v>
      </c>
      <c r="G19" s="8">
        <f t="shared" si="0"/>
        <v>0.75270635570192623</v>
      </c>
      <c r="H19" s="6">
        <v>20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P19" s="25"/>
    </row>
    <row r="20" spans="1:27" x14ac:dyDescent="0.25">
      <c r="A20" s="6">
        <v>18</v>
      </c>
      <c r="B20" s="7">
        <v>2.1924760000000001</v>
      </c>
      <c r="C20" s="6"/>
      <c r="D20" s="63">
        <v>38.700000000000003</v>
      </c>
      <c r="E20" s="6"/>
      <c r="F20" s="6">
        <v>17.3</v>
      </c>
      <c r="G20" s="8">
        <f t="shared" si="0"/>
        <v>0.6841580021856567</v>
      </c>
      <c r="H20" s="6">
        <v>20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P20" s="25"/>
    </row>
    <row r="21" spans="1:27" x14ac:dyDescent="0.25">
      <c r="A21" s="6">
        <v>19</v>
      </c>
      <c r="B21" s="7">
        <v>2.3925459999999998</v>
      </c>
      <c r="C21" s="6"/>
      <c r="D21" s="63">
        <v>43</v>
      </c>
      <c r="E21" s="6"/>
      <c r="F21" s="6">
        <v>17.3</v>
      </c>
      <c r="G21" s="8">
        <f t="shared" si="0"/>
        <v>0.62694719349178663</v>
      </c>
      <c r="H21" s="6">
        <v>20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P21" s="25"/>
    </row>
    <row r="22" spans="1:27" x14ac:dyDescent="0.25">
      <c r="A22" s="6">
        <v>20</v>
      </c>
      <c r="B22" s="7">
        <v>0.39806900000000001</v>
      </c>
      <c r="C22" s="6"/>
      <c r="D22" s="63">
        <v>0</v>
      </c>
      <c r="E22" s="6"/>
      <c r="F22" s="6">
        <v>17.3</v>
      </c>
      <c r="G22" s="8">
        <v>1.5</v>
      </c>
      <c r="H22" s="6">
        <v>960</v>
      </c>
      <c r="I22" s="6">
        <v>20</v>
      </c>
      <c r="J22" s="6">
        <v>0</v>
      </c>
      <c r="K22" s="6">
        <v>0</v>
      </c>
      <c r="L22" s="6">
        <v>0</v>
      </c>
      <c r="M22" s="6">
        <v>0</v>
      </c>
      <c r="P22" s="25"/>
    </row>
    <row r="23" spans="1:27" x14ac:dyDescent="0.25">
      <c r="A23" s="6">
        <v>21</v>
      </c>
      <c r="B23" s="7">
        <v>0.59712200000000004</v>
      </c>
      <c r="C23" s="6"/>
      <c r="D23" s="63">
        <v>0</v>
      </c>
      <c r="E23" s="6"/>
      <c r="F23" s="6">
        <v>17.3</v>
      </c>
      <c r="G23" s="8">
        <v>0.2</v>
      </c>
      <c r="H23" s="6">
        <v>500</v>
      </c>
      <c r="I23" s="6">
        <v>20</v>
      </c>
      <c r="J23" s="6">
        <v>0</v>
      </c>
      <c r="K23" s="6">
        <v>0</v>
      </c>
      <c r="L23" s="6">
        <v>0</v>
      </c>
      <c r="M23" s="6">
        <v>0</v>
      </c>
      <c r="P23" s="25"/>
    </row>
    <row r="24" spans="1:27" x14ac:dyDescent="0.25">
      <c r="A24" s="6">
        <v>22</v>
      </c>
      <c r="B24" s="7">
        <v>0.79620000000000002</v>
      </c>
      <c r="C24" s="6"/>
      <c r="D24" s="63">
        <v>0</v>
      </c>
      <c r="E24" s="6"/>
      <c r="F24" s="6">
        <v>17.3</v>
      </c>
      <c r="G24" s="8">
        <f t="shared" si="0"/>
        <v>1.8839487565938207</v>
      </c>
      <c r="H24" s="6">
        <v>260</v>
      </c>
      <c r="I24" s="6">
        <v>20</v>
      </c>
      <c r="J24" s="6">
        <v>0</v>
      </c>
      <c r="K24" s="6">
        <v>0</v>
      </c>
      <c r="L24" s="6">
        <v>0</v>
      </c>
      <c r="M24" s="6">
        <v>0</v>
      </c>
      <c r="P24" s="25"/>
    </row>
    <row r="25" spans="1:27" x14ac:dyDescent="0.25">
      <c r="A25" s="6">
        <v>23</v>
      </c>
      <c r="B25" s="7">
        <v>0.99531099999999995</v>
      </c>
      <c r="C25" s="6"/>
      <c r="D25" s="63">
        <v>0</v>
      </c>
      <c r="E25" s="6"/>
      <c r="F25" s="6">
        <v>17.3</v>
      </c>
      <c r="G25" s="8">
        <f t="shared" si="0"/>
        <v>1.5070666354536422</v>
      </c>
      <c r="H25" s="6">
        <v>260</v>
      </c>
      <c r="I25" s="6">
        <v>20</v>
      </c>
      <c r="J25" s="6">
        <v>0</v>
      </c>
      <c r="K25" s="6">
        <v>0</v>
      </c>
      <c r="L25" s="6">
        <v>0</v>
      </c>
      <c r="M25" s="6">
        <v>0</v>
      </c>
      <c r="P25" s="25"/>
    </row>
    <row r="26" spans="1:27" x14ac:dyDescent="0.25">
      <c r="A26" s="6">
        <v>24</v>
      </c>
      <c r="B26" s="7">
        <v>1.195471</v>
      </c>
      <c r="C26" s="6"/>
      <c r="D26" s="63">
        <v>0</v>
      </c>
      <c r="E26" s="6"/>
      <c r="F26" s="6">
        <v>17.3</v>
      </c>
      <c r="G26" s="8">
        <f t="shared" si="0"/>
        <v>1.2547355812060685</v>
      </c>
      <c r="H26" s="6">
        <v>20</v>
      </c>
      <c r="I26" s="6">
        <v>20</v>
      </c>
      <c r="J26" s="6">
        <v>0</v>
      </c>
      <c r="K26" s="6">
        <v>0</v>
      </c>
      <c r="L26" s="6">
        <v>0</v>
      </c>
      <c r="M26" s="6">
        <v>0</v>
      </c>
      <c r="P26" s="25"/>
    </row>
    <row r="27" spans="1:27" x14ac:dyDescent="0.25">
      <c r="A27" s="6">
        <v>25</v>
      </c>
      <c r="B27" s="7">
        <v>1.3946810000000001</v>
      </c>
      <c r="C27" s="6"/>
      <c r="D27" s="63">
        <v>0</v>
      </c>
      <c r="E27" s="6"/>
      <c r="F27" s="6">
        <v>17.3</v>
      </c>
      <c r="G27" s="8">
        <f t="shared" si="0"/>
        <v>1.0755147592890417</v>
      </c>
      <c r="H27" s="6">
        <v>20</v>
      </c>
      <c r="I27" s="6">
        <v>20</v>
      </c>
      <c r="J27" s="6">
        <v>0</v>
      </c>
      <c r="K27" s="6">
        <v>0</v>
      </c>
      <c r="L27" s="6">
        <v>0</v>
      </c>
      <c r="M27" s="6">
        <v>0</v>
      </c>
      <c r="O27" s="6"/>
      <c r="P27" s="25"/>
      <c r="R27" s="63"/>
      <c r="T27" s="6"/>
      <c r="U27" s="64"/>
      <c r="V27" s="6"/>
      <c r="W27" s="6"/>
      <c r="X27" s="6"/>
      <c r="Y27" s="6"/>
      <c r="Z27" s="6"/>
      <c r="AA27" s="6"/>
    </row>
    <row r="28" spans="1:27" x14ac:dyDescent="0.25">
      <c r="A28" s="6">
        <v>26</v>
      </c>
      <c r="B28" s="7">
        <v>1.593961</v>
      </c>
      <c r="C28" s="6"/>
      <c r="D28" s="63">
        <v>0</v>
      </c>
      <c r="E28" s="6"/>
      <c r="F28" s="6">
        <v>17.3</v>
      </c>
      <c r="G28" s="8">
        <f t="shared" si="0"/>
        <v>0.94105188269976492</v>
      </c>
      <c r="H28" s="6">
        <v>20</v>
      </c>
      <c r="I28" s="6">
        <v>20</v>
      </c>
      <c r="J28" s="6">
        <v>0</v>
      </c>
      <c r="K28" s="6">
        <v>0</v>
      </c>
      <c r="L28" s="6">
        <v>0</v>
      </c>
      <c r="M28" s="6">
        <v>0</v>
      </c>
      <c r="O28" s="6"/>
      <c r="P28" s="25"/>
      <c r="R28" s="63"/>
      <c r="T28" s="6"/>
      <c r="U28" s="64"/>
      <c r="V28" s="6"/>
      <c r="W28" s="6"/>
      <c r="X28" s="6"/>
      <c r="Y28" s="6"/>
      <c r="Z28" s="6"/>
      <c r="AA28" s="6"/>
    </row>
    <row r="29" spans="1:27" x14ac:dyDescent="0.25">
      <c r="A29" s="6">
        <v>27</v>
      </c>
      <c r="B29" s="7">
        <v>1.793328</v>
      </c>
      <c r="C29" s="6"/>
      <c r="D29" s="63">
        <v>0</v>
      </c>
      <c r="E29" s="6"/>
      <c r="F29" s="6">
        <v>17.3</v>
      </c>
      <c r="G29" s="8">
        <f t="shared" si="0"/>
        <v>0.8364337143010091</v>
      </c>
      <c r="H29" s="6">
        <v>20</v>
      </c>
      <c r="I29" s="6">
        <v>20</v>
      </c>
      <c r="J29" s="6">
        <v>0</v>
      </c>
      <c r="K29" s="6">
        <v>0</v>
      </c>
      <c r="L29" s="6">
        <v>0</v>
      </c>
      <c r="M29" s="6">
        <v>0</v>
      </c>
      <c r="O29" s="6"/>
      <c r="P29" s="25"/>
      <c r="R29" s="63"/>
      <c r="T29" s="6"/>
      <c r="U29" s="64"/>
      <c r="V29" s="6"/>
      <c r="W29" s="6"/>
      <c r="X29" s="6"/>
      <c r="Y29" s="6"/>
      <c r="Z29" s="6"/>
      <c r="AA29" s="6"/>
    </row>
    <row r="30" spans="1:27" x14ac:dyDescent="0.25">
      <c r="A30" s="6">
        <v>28</v>
      </c>
      <c r="B30" s="7">
        <v>0.50261999999999996</v>
      </c>
      <c r="C30" s="6"/>
      <c r="D30" s="63">
        <v>0</v>
      </c>
      <c r="E30" s="6"/>
      <c r="F30" s="6">
        <v>20</v>
      </c>
      <c r="G30" s="8">
        <f t="shared" si="0"/>
        <v>2.9843619434164976</v>
      </c>
      <c r="H30" s="6">
        <v>260</v>
      </c>
      <c r="I30" s="6">
        <v>0</v>
      </c>
      <c r="J30" s="6">
        <v>1</v>
      </c>
      <c r="K30" s="6">
        <v>0</v>
      </c>
      <c r="L30" s="6">
        <v>0</v>
      </c>
      <c r="M30" s="6">
        <v>0</v>
      </c>
      <c r="O30" s="6"/>
      <c r="P30" s="25"/>
      <c r="R30" s="63"/>
      <c r="T30" s="6"/>
      <c r="U30" s="64"/>
      <c r="V30" s="6"/>
      <c r="W30" s="6"/>
      <c r="X30" s="6"/>
      <c r="Y30" s="6"/>
      <c r="Z30" s="6"/>
      <c r="AA30" s="6"/>
    </row>
    <row r="31" spans="1:27" x14ac:dyDescent="0.25">
      <c r="A31" s="6">
        <v>29</v>
      </c>
      <c r="B31" s="7">
        <v>0.603155</v>
      </c>
      <c r="C31" s="6"/>
      <c r="D31" s="63">
        <v>0</v>
      </c>
      <c r="E31" s="6"/>
      <c r="F31" s="6">
        <v>20</v>
      </c>
      <c r="G31" s="8">
        <f t="shared" si="0"/>
        <v>2.4869229302583915</v>
      </c>
      <c r="H31" s="6">
        <v>20</v>
      </c>
      <c r="I31" s="6">
        <v>0</v>
      </c>
      <c r="J31" s="6">
        <v>1</v>
      </c>
      <c r="K31" s="6">
        <v>0</v>
      </c>
      <c r="L31" s="6">
        <v>0</v>
      </c>
      <c r="M31" s="6">
        <v>0</v>
      </c>
      <c r="O31" s="6"/>
      <c r="P31" s="25"/>
      <c r="R31" s="63"/>
      <c r="S31" s="6"/>
      <c r="T31" s="6"/>
      <c r="U31" s="64"/>
      <c r="V31" s="6"/>
      <c r="W31" s="6"/>
      <c r="X31" s="6"/>
      <c r="Y31" s="6"/>
      <c r="Z31" s="6"/>
      <c r="AA31" s="6"/>
    </row>
    <row r="32" spans="1:27" x14ac:dyDescent="0.25">
      <c r="A32" s="6">
        <v>30</v>
      </c>
      <c r="B32" s="7">
        <v>0.70369599999999999</v>
      </c>
      <c r="C32" s="6"/>
      <c r="D32" s="63">
        <v>0</v>
      </c>
      <c r="E32" s="6"/>
      <c r="F32" s="6">
        <v>20</v>
      </c>
      <c r="G32" s="8">
        <f t="shared" si="0"/>
        <v>2.131602282803938</v>
      </c>
      <c r="H32" s="6">
        <v>20</v>
      </c>
      <c r="I32" s="6">
        <v>0</v>
      </c>
      <c r="J32" s="6">
        <v>1</v>
      </c>
      <c r="K32" s="6">
        <v>0</v>
      </c>
      <c r="L32" s="6">
        <v>0</v>
      </c>
      <c r="M32" s="6">
        <v>0</v>
      </c>
      <c r="O32" s="6"/>
      <c r="P32" s="25"/>
      <c r="R32" s="63"/>
      <c r="S32" s="6"/>
      <c r="T32" s="6"/>
      <c r="U32" s="64"/>
      <c r="V32" s="6"/>
      <c r="W32" s="6"/>
      <c r="X32" s="6"/>
      <c r="Y32" s="6"/>
      <c r="Z32" s="6"/>
      <c r="AA32" s="6"/>
    </row>
    <row r="33" spans="1:27" x14ac:dyDescent="0.25">
      <c r="A33" s="6">
        <v>31</v>
      </c>
      <c r="B33" s="7">
        <v>0.80424399999999996</v>
      </c>
      <c r="C33" s="6"/>
      <c r="D33" s="63">
        <v>0</v>
      </c>
      <c r="E33" s="6"/>
      <c r="F33" s="6">
        <v>20</v>
      </c>
      <c r="G33" s="8">
        <f t="shared" si="0"/>
        <v>1.8651056147139426</v>
      </c>
      <c r="H33" s="6">
        <v>20</v>
      </c>
      <c r="I33" s="6">
        <v>0</v>
      </c>
      <c r="J33" s="6">
        <v>1</v>
      </c>
      <c r="K33" s="6">
        <v>0</v>
      </c>
      <c r="L33" s="6">
        <v>0</v>
      </c>
      <c r="M33" s="6">
        <v>0</v>
      </c>
      <c r="O33" s="6"/>
      <c r="P33" s="25"/>
      <c r="R33" s="63"/>
      <c r="S33" s="6"/>
      <c r="T33" s="6"/>
      <c r="U33" s="64"/>
      <c r="V33" s="6"/>
      <c r="W33" s="6"/>
      <c r="X33" s="6"/>
      <c r="Y33" s="6"/>
      <c r="Z33" s="6"/>
      <c r="AA33" s="6"/>
    </row>
    <row r="34" spans="1:27" x14ac:dyDescent="0.25">
      <c r="A34" s="6">
        <v>32</v>
      </c>
      <c r="B34" s="7">
        <v>0.90480099999999997</v>
      </c>
      <c r="C34" s="6"/>
      <c r="D34" s="63">
        <v>0</v>
      </c>
      <c r="E34" s="6"/>
      <c r="F34" s="6">
        <v>20</v>
      </c>
      <c r="G34" s="8">
        <f t="shared" si="0"/>
        <v>1.657823101433354</v>
      </c>
      <c r="H34" s="6">
        <v>20</v>
      </c>
      <c r="I34" s="6">
        <v>0</v>
      </c>
      <c r="J34" s="6">
        <v>1</v>
      </c>
      <c r="K34" s="6">
        <v>0</v>
      </c>
      <c r="L34" s="6">
        <v>0</v>
      </c>
      <c r="M34" s="6">
        <v>0</v>
      </c>
      <c r="O34" s="6"/>
      <c r="P34" s="25"/>
      <c r="R34" s="63"/>
      <c r="S34" s="6"/>
      <c r="T34" s="6"/>
      <c r="U34" s="64"/>
      <c r="V34" s="6"/>
      <c r="W34" s="6"/>
      <c r="X34" s="6"/>
      <c r="Y34" s="6"/>
      <c r="Z34" s="6"/>
      <c r="AA34" s="6"/>
    </row>
    <row r="35" spans="1:27" x14ac:dyDescent="0.25">
      <c r="A35" s="6">
        <v>33</v>
      </c>
      <c r="B35" s="7">
        <v>1.005368</v>
      </c>
      <c r="C35" s="6"/>
      <c r="D35" s="63">
        <v>0</v>
      </c>
      <c r="E35" s="6"/>
      <c r="F35" s="6">
        <v>20</v>
      </c>
      <c r="G35" s="8">
        <f t="shared" si="0"/>
        <v>1.4919909923530488</v>
      </c>
      <c r="H35" s="6">
        <v>20</v>
      </c>
      <c r="I35" s="6">
        <v>0</v>
      </c>
      <c r="J35" s="6">
        <v>1</v>
      </c>
      <c r="K35" s="6">
        <v>0</v>
      </c>
      <c r="L35" s="6">
        <v>0</v>
      </c>
      <c r="M35" s="6">
        <v>0</v>
      </c>
      <c r="O35" s="6"/>
      <c r="P35" s="25"/>
      <c r="R35" s="63"/>
      <c r="S35" s="6"/>
      <c r="T35" s="6"/>
      <c r="U35" s="64"/>
      <c r="V35" s="6"/>
      <c r="W35" s="6"/>
      <c r="X35" s="6"/>
      <c r="Y35" s="6"/>
      <c r="Z35" s="6"/>
      <c r="AA35" s="6"/>
    </row>
    <row r="36" spans="1:27" x14ac:dyDescent="0.25">
      <c r="A36" s="6">
        <v>34</v>
      </c>
      <c r="B36" s="7">
        <v>1.1059460000000001</v>
      </c>
      <c r="C36" s="6"/>
      <c r="D36" s="63">
        <v>0</v>
      </c>
      <c r="E36" s="6"/>
      <c r="F36" s="6">
        <v>20</v>
      </c>
      <c r="G36" s="8">
        <f t="shared" si="0"/>
        <v>1.3563049190466803</v>
      </c>
      <c r="H36" s="6">
        <v>20</v>
      </c>
      <c r="I36" s="6">
        <v>0</v>
      </c>
      <c r="J36" s="6">
        <v>1</v>
      </c>
      <c r="K36" s="6">
        <v>0</v>
      </c>
      <c r="L36" s="6">
        <v>0</v>
      </c>
      <c r="M36" s="6">
        <v>0</v>
      </c>
      <c r="O36" s="6"/>
      <c r="P36" s="25"/>
      <c r="R36" s="63"/>
      <c r="S36" s="6"/>
      <c r="T36" s="6"/>
      <c r="U36" s="64"/>
      <c r="V36" s="6"/>
      <c r="W36" s="6"/>
      <c r="X36" s="6"/>
      <c r="Y36" s="6"/>
      <c r="Z36" s="6"/>
      <c r="AA36" s="6"/>
    </row>
    <row r="37" spans="1:27" x14ac:dyDescent="0.25">
      <c r="A37" s="6">
        <v>35</v>
      </c>
      <c r="B37" s="7">
        <v>1.2065360000000001</v>
      </c>
      <c r="C37" s="6"/>
      <c r="D37" s="63">
        <v>0</v>
      </c>
      <c r="E37" s="6"/>
      <c r="F37" s="6">
        <v>20</v>
      </c>
      <c r="G37" s="8">
        <f t="shared" si="0"/>
        <v>1.243228548505805</v>
      </c>
      <c r="H37" s="6">
        <v>20</v>
      </c>
      <c r="I37" s="6">
        <v>0</v>
      </c>
      <c r="J37" s="6">
        <v>1</v>
      </c>
      <c r="K37" s="6">
        <v>0</v>
      </c>
      <c r="L37" s="6">
        <v>0</v>
      </c>
      <c r="M37" s="6">
        <v>0</v>
      </c>
      <c r="O37" s="6"/>
      <c r="P37" s="25"/>
      <c r="R37" s="63"/>
      <c r="S37" s="6"/>
      <c r="T37" s="6"/>
      <c r="U37" s="64"/>
      <c r="V37" s="6"/>
      <c r="W37" s="6"/>
      <c r="X37" s="6"/>
      <c r="Y37" s="6"/>
      <c r="Z37" s="6"/>
      <c r="AA37" s="6"/>
    </row>
    <row r="38" spans="1:27" x14ac:dyDescent="0.25">
      <c r="A38" s="6">
        <v>36</v>
      </c>
      <c r="B38" s="7">
        <v>1.3071410000000001</v>
      </c>
      <c r="C38" s="6"/>
      <c r="D38" s="63">
        <v>0</v>
      </c>
      <c r="E38" s="6"/>
      <c r="F38" s="6">
        <v>20</v>
      </c>
      <c r="G38" s="8">
        <f t="shared" si="0"/>
        <v>1.1475426139949707</v>
      </c>
      <c r="H38" s="6">
        <v>20</v>
      </c>
      <c r="I38" s="6">
        <v>0</v>
      </c>
      <c r="J38" s="6">
        <v>1</v>
      </c>
      <c r="K38" s="6">
        <v>0</v>
      </c>
      <c r="L38" s="6">
        <v>0</v>
      </c>
      <c r="M38" s="6">
        <v>0</v>
      </c>
      <c r="O38" s="6"/>
      <c r="P38" s="25"/>
      <c r="R38" s="63"/>
      <c r="S38" s="6"/>
      <c r="T38" s="6"/>
      <c r="U38" s="64"/>
      <c r="V38" s="6"/>
      <c r="W38" s="6"/>
      <c r="X38" s="6"/>
      <c r="Y38" s="6"/>
      <c r="Z38" s="6"/>
      <c r="AA38" s="6"/>
    </row>
    <row r="39" spans="1:27" x14ac:dyDescent="0.25">
      <c r="A39" s="6">
        <v>37</v>
      </c>
      <c r="B39" s="7">
        <v>1.4077630000000001</v>
      </c>
      <c r="C39" s="6"/>
      <c r="D39" s="63">
        <v>0</v>
      </c>
      <c r="E39" s="6"/>
      <c r="F39" s="6">
        <v>20</v>
      </c>
      <c r="G39" s="8">
        <f t="shared" si="0"/>
        <v>1.0655202615781207</v>
      </c>
      <c r="H39" s="6">
        <v>20</v>
      </c>
      <c r="I39" s="6">
        <v>0</v>
      </c>
      <c r="J39" s="6">
        <v>1</v>
      </c>
      <c r="K39" s="6">
        <v>0</v>
      </c>
      <c r="L39" s="6">
        <v>0</v>
      </c>
      <c r="M39" s="6">
        <v>0</v>
      </c>
      <c r="O39" s="6"/>
      <c r="P39" s="25"/>
      <c r="R39" s="63"/>
      <c r="S39" s="6"/>
      <c r="T39" s="6"/>
      <c r="U39" s="64"/>
      <c r="V39" s="6"/>
      <c r="W39" s="6"/>
      <c r="X39" s="6"/>
      <c r="Y39" s="6"/>
      <c r="Z39" s="6"/>
      <c r="AA39" s="6"/>
    </row>
    <row r="40" spans="1:27" x14ac:dyDescent="0.25">
      <c r="A40" s="6">
        <v>38</v>
      </c>
      <c r="B40" s="7">
        <v>1.508402</v>
      </c>
      <c r="C40" s="6"/>
      <c r="D40" s="63">
        <v>0</v>
      </c>
      <c r="E40" s="6"/>
      <c r="F40" s="6">
        <v>20</v>
      </c>
      <c r="G40" s="8">
        <f t="shared" si="0"/>
        <v>0.99442986683921131</v>
      </c>
      <c r="H40" s="6">
        <v>20</v>
      </c>
      <c r="I40" s="6">
        <v>0</v>
      </c>
      <c r="J40" s="6">
        <v>1</v>
      </c>
      <c r="K40" s="6">
        <v>0</v>
      </c>
      <c r="L40" s="6">
        <v>0</v>
      </c>
      <c r="M40" s="6">
        <v>0</v>
      </c>
      <c r="O40" s="6"/>
      <c r="P40" s="25"/>
      <c r="R40" s="63"/>
      <c r="S40" s="6"/>
      <c r="T40" s="6"/>
      <c r="U40" s="64"/>
      <c r="V40" s="6"/>
      <c r="W40" s="6"/>
      <c r="X40" s="6"/>
      <c r="Y40" s="6"/>
      <c r="Z40" s="6"/>
      <c r="AA40" s="6"/>
    </row>
    <row r="41" spans="1:27" x14ac:dyDescent="0.25">
      <c r="A41" s="6">
        <v>39</v>
      </c>
      <c r="B41" s="7">
        <v>1.6090610000000001</v>
      </c>
      <c r="C41" s="6"/>
      <c r="D41" s="63">
        <v>0</v>
      </c>
      <c r="E41" s="6"/>
      <c r="F41" s="6">
        <v>20</v>
      </c>
      <c r="G41" s="8">
        <f t="shared" si="0"/>
        <v>0.93222071754893066</v>
      </c>
      <c r="H41" s="6">
        <v>20</v>
      </c>
      <c r="I41" s="6">
        <v>0</v>
      </c>
      <c r="J41" s="6">
        <v>1</v>
      </c>
      <c r="K41" s="6">
        <v>0</v>
      </c>
      <c r="L41" s="6">
        <v>0</v>
      </c>
      <c r="M41" s="6">
        <v>0</v>
      </c>
      <c r="O41" s="6"/>
      <c r="P41" s="25"/>
      <c r="R41" s="63"/>
      <c r="S41" s="6"/>
      <c r="T41" s="6"/>
      <c r="U41" s="64"/>
      <c r="V41" s="6"/>
      <c r="W41" s="6"/>
      <c r="X41" s="6"/>
      <c r="Y41" s="6"/>
      <c r="Z41" s="6"/>
      <c r="AA41" s="6"/>
    </row>
    <row r="42" spans="1:27" x14ac:dyDescent="0.25">
      <c r="A42" s="6">
        <v>40</v>
      </c>
      <c r="B42" s="7">
        <v>1.709743</v>
      </c>
      <c r="C42" s="6"/>
      <c r="D42" s="63">
        <v>0</v>
      </c>
      <c r="E42" s="6"/>
      <c r="F42" s="6">
        <v>20</v>
      </c>
      <c r="G42" s="8">
        <f t="shared" si="0"/>
        <v>0.87732483770952707</v>
      </c>
      <c r="H42" s="6">
        <v>20</v>
      </c>
      <c r="I42" s="6">
        <v>0</v>
      </c>
      <c r="J42" s="6">
        <v>1</v>
      </c>
      <c r="K42" s="6">
        <v>0</v>
      </c>
      <c r="L42" s="6">
        <v>0</v>
      </c>
      <c r="M42" s="6">
        <v>0</v>
      </c>
      <c r="O42" s="6"/>
      <c r="P42" s="25"/>
      <c r="R42" s="63"/>
      <c r="S42" s="6"/>
      <c r="T42" s="6"/>
      <c r="U42" s="64"/>
      <c r="V42" s="6"/>
      <c r="W42" s="6"/>
      <c r="X42" s="6"/>
      <c r="Y42" s="6"/>
      <c r="Z42" s="6"/>
      <c r="AA42" s="6"/>
    </row>
    <row r="43" spans="1:27" x14ac:dyDescent="0.25">
      <c r="A43" s="6">
        <v>41</v>
      </c>
      <c r="B43" s="7">
        <v>1.8104499999999999</v>
      </c>
      <c r="C43" s="6"/>
      <c r="D43" s="63">
        <v>0</v>
      </c>
      <c r="E43" s="6"/>
      <c r="F43" s="6">
        <v>20</v>
      </c>
      <c r="G43" s="8">
        <f t="shared" si="0"/>
        <v>0.82852329531331992</v>
      </c>
      <c r="H43" s="6">
        <v>20</v>
      </c>
      <c r="I43" s="6">
        <v>0</v>
      </c>
      <c r="J43" s="6">
        <v>1</v>
      </c>
      <c r="K43" s="6">
        <v>0</v>
      </c>
      <c r="L43" s="6">
        <v>0</v>
      </c>
      <c r="M43" s="6">
        <v>0</v>
      </c>
      <c r="O43" s="6"/>
      <c r="P43" s="25"/>
      <c r="R43" s="63"/>
      <c r="S43" s="6"/>
      <c r="T43" s="6"/>
      <c r="U43" s="64"/>
      <c r="V43" s="6"/>
      <c r="W43" s="6"/>
      <c r="X43" s="6"/>
      <c r="Y43" s="6"/>
      <c r="Z43" s="6"/>
      <c r="AA43" s="6"/>
    </row>
    <row r="44" spans="1:27" x14ac:dyDescent="0.25">
      <c r="A44" s="6">
        <v>42</v>
      </c>
      <c r="B44" s="7">
        <v>0.79720553868960919</v>
      </c>
      <c r="C44" s="6"/>
      <c r="D44" s="63">
        <v>0</v>
      </c>
      <c r="E44" s="6"/>
      <c r="F44" s="6">
        <v>20.2</v>
      </c>
      <c r="G44" s="8">
        <f t="shared" si="0"/>
        <v>1.8815724768616076</v>
      </c>
      <c r="H44" s="6">
        <v>20</v>
      </c>
      <c r="I44" s="6">
        <v>0</v>
      </c>
      <c r="J44" s="6">
        <v>1</v>
      </c>
      <c r="K44" s="9">
        <v>0</v>
      </c>
      <c r="L44" s="6">
        <v>0</v>
      </c>
      <c r="M44" s="6">
        <v>0</v>
      </c>
      <c r="O44" s="6"/>
      <c r="P44" s="25"/>
      <c r="R44" s="63"/>
      <c r="S44" s="6"/>
      <c r="T44" s="6"/>
      <c r="U44" s="64"/>
      <c r="V44" s="6"/>
      <c r="W44" s="6"/>
      <c r="X44" s="6"/>
      <c r="Y44" s="6"/>
      <c r="Z44" s="6"/>
      <c r="AA44" s="6"/>
    </row>
    <row r="45" spans="1:27" x14ac:dyDescent="0.25">
      <c r="A45" s="6">
        <v>43</v>
      </c>
      <c r="B45" s="7">
        <v>0.79821105769961143</v>
      </c>
      <c r="C45" s="6"/>
      <c r="D45" s="63">
        <v>0</v>
      </c>
      <c r="E45" s="6"/>
      <c r="F45" s="6">
        <v>20.2</v>
      </c>
      <c r="G45" s="8">
        <f t="shared" si="0"/>
        <v>1.8792022304512985</v>
      </c>
      <c r="H45" s="6">
        <v>20</v>
      </c>
      <c r="I45" s="6">
        <v>0</v>
      </c>
      <c r="J45" s="6">
        <v>1</v>
      </c>
      <c r="K45" s="9">
        <v>3.3993699999999998</v>
      </c>
      <c r="L45" s="6">
        <v>0</v>
      </c>
      <c r="M45" s="6">
        <v>0</v>
      </c>
      <c r="O45" s="6"/>
      <c r="P45" s="25"/>
      <c r="R45" s="63"/>
      <c r="S45" s="6"/>
      <c r="T45" s="6"/>
      <c r="U45" s="64"/>
      <c r="V45" s="6"/>
      <c r="W45" s="6"/>
      <c r="X45" s="6"/>
      <c r="Y45" s="6"/>
      <c r="Z45" s="6"/>
      <c r="AA45" s="6"/>
    </row>
    <row r="46" spans="1:27" x14ac:dyDescent="0.25">
      <c r="A46" s="6">
        <v>44</v>
      </c>
      <c r="B46" s="7">
        <v>0.79720553868960919</v>
      </c>
      <c r="C46" s="6"/>
      <c r="D46" s="63">
        <v>0</v>
      </c>
      <c r="E46" s="6"/>
      <c r="F46" s="6">
        <v>20.2</v>
      </c>
      <c r="G46" s="8">
        <f t="shared" si="0"/>
        <v>1.8815724768616076</v>
      </c>
      <c r="H46" s="6">
        <v>20</v>
      </c>
      <c r="I46" s="6">
        <v>0</v>
      </c>
      <c r="J46" s="6">
        <v>1</v>
      </c>
      <c r="K46" s="9">
        <v>6.2603099999999996</v>
      </c>
      <c r="L46" s="6">
        <v>0</v>
      </c>
      <c r="M46" s="6">
        <v>0</v>
      </c>
      <c r="O46" s="6"/>
      <c r="P46" s="25"/>
      <c r="R46" s="63"/>
      <c r="S46" s="6"/>
      <c r="T46" s="6"/>
      <c r="U46" s="64"/>
      <c r="V46" s="6"/>
      <c r="W46" s="6"/>
      <c r="X46" s="6"/>
      <c r="Y46" s="6"/>
      <c r="Z46" s="6"/>
      <c r="AA46" s="6"/>
    </row>
    <row r="47" spans="1:27" x14ac:dyDescent="0.25">
      <c r="A47" s="6">
        <v>45</v>
      </c>
      <c r="B47" s="7">
        <v>0.79720553868960919</v>
      </c>
      <c r="C47" s="6"/>
      <c r="D47" s="63">
        <v>0</v>
      </c>
      <c r="E47" s="6"/>
      <c r="F47" s="6">
        <v>20.2</v>
      </c>
      <c r="G47" s="8">
        <f t="shared" si="0"/>
        <v>1.8815724768616076</v>
      </c>
      <c r="H47" s="6">
        <v>20</v>
      </c>
      <c r="I47" s="6">
        <v>0</v>
      </c>
      <c r="J47" s="6">
        <v>1</v>
      </c>
      <c r="K47" s="9">
        <v>9.2466299999999997</v>
      </c>
      <c r="L47" s="6">
        <v>0</v>
      </c>
      <c r="M47" s="6">
        <v>0</v>
      </c>
      <c r="O47" s="6"/>
      <c r="P47" s="25"/>
      <c r="R47" s="63"/>
      <c r="S47" s="6"/>
      <c r="T47" s="6"/>
      <c r="U47" s="64"/>
      <c r="V47" s="6"/>
      <c r="W47" s="6"/>
      <c r="X47" s="6"/>
      <c r="Y47" s="6"/>
      <c r="Z47" s="6"/>
      <c r="AA47" s="6"/>
    </row>
    <row r="48" spans="1:27" x14ac:dyDescent="0.25">
      <c r="A48" s="6">
        <v>46</v>
      </c>
      <c r="B48" s="7">
        <v>1.3946808063088536</v>
      </c>
      <c r="C48" s="6"/>
      <c r="D48" s="63">
        <v>0</v>
      </c>
      <c r="E48" s="6"/>
      <c r="F48" s="6">
        <v>20.2</v>
      </c>
      <c r="G48" s="8">
        <f t="shared" si="0"/>
        <v>1.0755149086548936</v>
      </c>
      <c r="H48" s="6">
        <v>20</v>
      </c>
      <c r="I48" s="6">
        <v>0</v>
      </c>
      <c r="J48" s="6">
        <v>1</v>
      </c>
      <c r="K48" s="9">
        <v>5.15662E-2</v>
      </c>
      <c r="L48" s="6">
        <v>0</v>
      </c>
      <c r="M48" s="6">
        <v>0</v>
      </c>
      <c r="O48" s="6"/>
      <c r="P48" s="25"/>
      <c r="R48" s="63"/>
      <c r="S48" s="6"/>
      <c r="T48" s="6"/>
      <c r="U48" s="64"/>
      <c r="V48" s="6"/>
      <c r="W48" s="6"/>
      <c r="X48" s="6"/>
      <c r="Y48" s="9"/>
      <c r="Z48" s="6"/>
      <c r="AA48" s="6"/>
    </row>
    <row r="49" spans="1:27" x14ac:dyDescent="0.25">
      <c r="A49" s="6">
        <v>47</v>
      </c>
      <c r="B49" s="7">
        <v>1.3946808063087159</v>
      </c>
      <c r="C49" s="6"/>
      <c r="D49" s="63">
        <v>0</v>
      </c>
      <c r="E49" s="6"/>
      <c r="F49" s="6">
        <v>20.2</v>
      </c>
      <c r="G49" s="8">
        <f t="shared" si="0"/>
        <v>1.0755149086549998</v>
      </c>
      <c r="H49" s="6">
        <v>20</v>
      </c>
      <c r="I49" s="6">
        <v>0</v>
      </c>
      <c r="J49" s="6">
        <v>1</v>
      </c>
      <c r="K49" s="9">
        <v>1.01403</v>
      </c>
      <c r="L49" s="6">
        <v>0</v>
      </c>
      <c r="M49" s="6">
        <v>0</v>
      </c>
      <c r="O49" s="6"/>
      <c r="P49" s="25"/>
      <c r="R49" s="63"/>
      <c r="S49" s="6"/>
      <c r="T49" s="6"/>
      <c r="U49" s="64"/>
      <c r="V49" s="6"/>
      <c r="W49" s="6"/>
      <c r="X49" s="6"/>
      <c r="Y49" s="9"/>
      <c r="Z49" s="6"/>
      <c r="AA49" s="6"/>
    </row>
    <row r="50" spans="1:27" x14ac:dyDescent="0.25">
      <c r="A50" s="6">
        <v>48</v>
      </c>
      <c r="B50" s="7">
        <v>1.3946808063085441</v>
      </c>
      <c r="C50" s="6"/>
      <c r="D50" s="63">
        <v>0</v>
      </c>
      <c r="E50" s="6"/>
      <c r="F50" s="6">
        <v>20.2</v>
      </c>
      <c r="G50" s="8">
        <f t="shared" si="0"/>
        <v>1.0755149086551323</v>
      </c>
      <c r="H50" s="6">
        <v>20</v>
      </c>
      <c r="I50" s="6">
        <v>0</v>
      </c>
      <c r="J50" s="6">
        <v>1</v>
      </c>
      <c r="K50" s="9">
        <v>1.96448</v>
      </c>
      <c r="L50" s="6">
        <v>0</v>
      </c>
      <c r="M50" s="6">
        <v>0</v>
      </c>
      <c r="O50" s="6"/>
      <c r="P50" s="25"/>
      <c r="R50" s="63"/>
      <c r="S50" s="6"/>
      <c r="T50" s="6"/>
      <c r="U50" s="64"/>
      <c r="V50" s="6"/>
      <c r="W50" s="6"/>
      <c r="X50" s="6"/>
      <c r="Y50" s="9"/>
      <c r="Z50" s="6"/>
      <c r="AA50" s="6"/>
    </row>
    <row r="51" spans="1:27" x14ac:dyDescent="0.25">
      <c r="A51" s="6">
        <v>49</v>
      </c>
      <c r="B51" s="7">
        <v>1.393674532995324</v>
      </c>
      <c r="C51" s="6"/>
      <c r="D51" s="63">
        <v>0</v>
      </c>
      <c r="E51" s="6"/>
      <c r="F51" s="6">
        <v>20.2</v>
      </c>
      <c r="G51" s="8">
        <f t="shared" si="0"/>
        <v>1.0762914615194685</v>
      </c>
      <c r="H51" s="6">
        <v>20</v>
      </c>
      <c r="I51" s="6">
        <v>0</v>
      </c>
      <c r="J51" s="6">
        <v>1</v>
      </c>
      <c r="K51" s="9">
        <v>3.05098</v>
      </c>
      <c r="L51" s="6">
        <v>0</v>
      </c>
      <c r="M51" s="6">
        <v>0</v>
      </c>
      <c r="O51" s="6"/>
      <c r="P51" s="25"/>
      <c r="R51" s="63"/>
      <c r="S51" s="6"/>
      <c r="T51" s="6"/>
      <c r="U51" s="64"/>
      <c r="V51" s="6"/>
      <c r="W51" s="6"/>
      <c r="X51" s="6"/>
      <c r="Y51" s="9"/>
      <c r="Z51" s="6"/>
      <c r="AA51" s="6"/>
    </row>
    <row r="52" spans="1:27" x14ac:dyDescent="0.25">
      <c r="A52" s="6"/>
      <c r="B52" s="7"/>
      <c r="C52" s="6"/>
      <c r="D52" s="6"/>
      <c r="E52" s="6"/>
      <c r="F52" s="6"/>
      <c r="G52" s="8"/>
      <c r="H52" s="6"/>
      <c r="I52" s="6"/>
      <c r="J52" s="6"/>
      <c r="K52" s="9"/>
      <c r="L52" s="6"/>
      <c r="M52" s="6"/>
      <c r="O52" s="6"/>
      <c r="P52" s="25"/>
      <c r="R52" s="63"/>
      <c r="S52" s="6"/>
      <c r="T52" s="6"/>
      <c r="U52" s="64"/>
      <c r="V52" s="6"/>
      <c r="W52" s="6"/>
      <c r="X52" s="6"/>
      <c r="Y52" s="9"/>
      <c r="Z52" s="6"/>
      <c r="AA52" s="6"/>
    </row>
    <row r="53" spans="1:27" x14ac:dyDescent="0.25">
      <c r="A53" s="3" t="s">
        <v>31</v>
      </c>
      <c r="O53" s="6"/>
      <c r="P53" s="25"/>
      <c r="R53" s="63"/>
      <c r="S53" s="6"/>
      <c r="T53" s="6"/>
      <c r="U53" s="64"/>
      <c r="V53" s="6"/>
      <c r="W53" s="6"/>
      <c r="X53" s="6"/>
      <c r="Y53" s="9"/>
      <c r="Z53" s="6"/>
      <c r="AA53" s="6"/>
    </row>
    <row r="54" spans="1:27" x14ac:dyDescent="0.25">
      <c r="A54" s="5" t="s">
        <v>9</v>
      </c>
      <c r="O54" s="6"/>
      <c r="P54" s="25"/>
      <c r="R54" s="63"/>
      <c r="S54" s="6"/>
      <c r="T54" s="6"/>
      <c r="U54" s="64"/>
      <c r="V54" s="6"/>
      <c r="W54" s="6"/>
      <c r="X54" s="6"/>
      <c r="Y54" s="9"/>
      <c r="Z54" s="6"/>
      <c r="AA54" s="6"/>
    </row>
    <row r="55" spans="1:27" x14ac:dyDescent="0.25">
      <c r="A55" s="5" t="s">
        <v>86</v>
      </c>
      <c r="O55" s="6"/>
      <c r="P55" s="25"/>
      <c r="R55" s="63"/>
      <c r="S55" s="6"/>
      <c r="T55" s="6"/>
      <c r="U55" s="64"/>
      <c r="V55" s="6"/>
      <c r="W55" s="6"/>
      <c r="X55" s="6"/>
      <c r="Y55" s="9"/>
      <c r="Z55" s="6"/>
      <c r="AA55" s="6"/>
    </row>
    <row r="56" spans="1:27" x14ac:dyDescent="0.25">
      <c r="A56" s="5" t="s">
        <v>6</v>
      </c>
    </row>
    <row r="57" spans="1:27" ht="18.75" x14ac:dyDescent="0.3">
      <c r="A57" s="28" t="s">
        <v>10</v>
      </c>
      <c r="N57" s="4" t="s">
        <v>34</v>
      </c>
    </row>
    <row r="58" spans="1:27" x14ac:dyDescent="0.25">
      <c r="A58" t="s">
        <v>87</v>
      </c>
    </row>
    <row r="59" spans="1:27" x14ac:dyDescent="0.25">
      <c r="A59" t="s">
        <v>7</v>
      </c>
      <c r="B59" t="s">
        <v>11</v>
      </c>
      <c r="C59" t="s">
        <v>12</v>
      </c>
      <c r="D59" t="s">
        <v>13</v>
      </c>
      <c r="E59" t="s">
        <v>14</v>
      </c>
      <c r="F59" t="s">
        <v>15</v>
      </c>
      <c r="G59" t="s">
        <v>16</v>
      </c>
      <c r="H59" t="s">
        <v>88</v>
      </c>
      <c r="I59" t="s">
        <v>8</v>
      </c>
      <c r="J59" t="s">
        <v>33</v>
      </c>
      <c r="K59" s="5" t="s">
        <v>32</v>
      </c>
      <c r="L59" s="5" t="s">
        <v>92</v>
      </c>
    </row>
    <row r="60" spans="1:27" x14ac:dyDescent="0.25">
      <c r="A60">
        <v>0.1002468</v>
      </c>
      <c r="B60">
        <v>0.25</v>
      </c>
      <c r="C60">
        <v>0</v>
      </c>
      <c r="D60">
        <v>0</v>
      </c>
      <c r="E60">
        <v>0.02</v>
      </c>
      <c r="F60">
        <v>0.27</v>
      </c>
      <c r="G60">
        <v>0.01</v>
      </c>
      <c r="H60">
        <v>0</v>
      </c>
      <c r="I60">
        <v>6.8900000000000005E-4</v>
      </c>
      <c r="J60">
        <v>0</v>
      </c>
      <c r="K60" s="10">
        <v>1.4999999999999999E-2</v>
      </c>
      <c r="L60" s="11">
        <v>0</v>
      </c>
    </row>
    <row r="61" spans="1:27" x14ac:dyDescent="0.25">
      <c r="A61">
        <v>0.1503757</v>
      </c>
      <c r="B61">
        <v>0.56999999999999995</v>
      </c>
      <c r="C61">
        <v>0</v>
      </c>
      <c r="D61">
        <v>0</v>
      </c>
      <c r="E61">
        <v>0.05</v>
      </c>
      <c r="F61">
        <v>0.62</v>
      </c>
      <c r="G61">
        <v>0.02</v>
      </c>
      <c r="H61">
        <v>0</v>
      </c>
      <c r="I61">
        <v>-4.3410000000000002E-3</v>
      </c>
      <c r="J61">
        <v>0</v>
      </c>
      <c r="K61" s="10">
        <v>-3.3000000000000002E-2</v>
      </c>
      <c r="L61" s="11">
        <v>0</v>
      </c>
    </row>
    <row r="62" spans="1:27" x14ac:dyDescent="0.25">
      <c r="A62">
        <v>0.20051389999999999</v>
      </c>
      <c r="B62">
        <v>0.96</v>
      </c>
      <c r="C62">
        <v>0</v>
      </c>
      <c r="D62">
        <v>0</v>
      </c>
      <c r="E62">
        <v>0.15</v>
      </c>
      <c r="F62">
        <v>1.1100000000000001</v>
      </c>
      <c r="G62">
        <v>0.04</v>
      </c>
      <c r="H62">
        <v>0</v>
      </c>
      <c r="I62">
        <v>-1.3544E-2</v>
      </c>
      <c r="J62">
        <v>0</v>
      </c>
      <c r="K62" s="10">
        <v>-0.01</v>
      </c>
      <c r="L62" s="11">
        <v>0</v>
      </c>
    </row>
    <row r="63" spans="1:27" x14ac:dyDescent="0.25">
      <c r="A63">
        <v>0.25066339999999998</v>
      </c>
      <c r="B63">
        <v>1.51</v>
      </c>
      <c r="C63">
        <v>0</v>
      </c>
      <c r="D63">
        <v>0</v>
      </c>
      <c r="E63">
        <v>0.4</v>
      </c>
      <c r="F63">
        <v>1.92</v>
      </c>
      <c r="G63">
        <v>7.0000000000000007E-2</v>
      </c>
      <c r="H63">
        <v>0</v>
      </c>
      <c r="I63">
        <v>-5.9119999999999997E-3</v>
      </c>
      <c r="J63">
        <v>0</v>
      </c>
      <c r="K63" s="10">
        <v>-2.1999999999999999E-2</v>
      </c>
      <c r="L63" s="11">
        <v>0</v>
      </c>
    </row>
    <row r="64" spans="1:27" x14ac:dyDescent="0.25">
      <c r="A64">
        <v>0.30108289999999999</v>
      </c>
      <c r="B64">
        <v>2.12</v>
      </c>
      <c r="C64">
        <v>0</v>
      </c>
      <c r="D64">
        <v>0</v>
      </c>
      <c r="E64">
        <v>0.95</v>
      </c>
      <c r="F64">
        <v>3.07</v>
      </c>
      <c r="G64">
        <v>0.1</v>
      </c>
      <c r="H64">
        <v>0</v>
      </c>
      <c r="I64">
        <v>2.6252999999999999E-2</v>
      </c>
      <c r="J64">
        <v>0</v>
      </c>
      <c r="K64" s="10">
        <v>3.2000000000000001E-2</v>
      </c>
      <c r="L64" s="11">
        <v>0</v>
      </c>
    </row>
    <row r="65" spans="1:12" x14ac:dyDescent="0.25">
      <c r="A65">
        <v>0.3512748</v>
      </c>
      <c r="B65">
        <v>2.79</v>
      </c>
      <c r="C65">
        <v>0</v>
      </c>
      <c r="D65">
        <v>0</v>
      </c>
      <c r="E65">
        <v>2.2400000000000002</v>
      </c>
      <c r="F65">
        <v>5.03</v>
      </c>
      <c r="G65">
        <v>0.14000000000000001</v>
      </c>
      <c r="H65">
        <v>0</v>
      </c>
      <c r="I65">
        <v>9.0311000000000002E-2</v>
      </c>
      <c r="J65">
        <v>0</v>
      </c>
      <c r="K65" s="10">
        <v>0.10100000000000001</v>
      </c>
      <c r="L65" s="11">
        <v>0</v>
      </c>
    </row>
    <row r="66" spans="1:12" x14ac:dyDescent="0.25">
      <c r="A66">
        <v>0.40153860000000002</v>
      </c>
      <c r="B66">
        <v>3.57</v>
      </c>
      <c r="C66">
        <v>0</v>
      </c>
      <c r="D66">
        <v>0</v>
      </c>
      <c r="E66">
        <v>6.73</v>
      </c>
      <c r="F66">
        <v>10.3</v>
      </c>
      <c r="G66">
        <v>0.18</v>
      </c>
      <c r="H66">
        <v>0</v>
      </c>
      <c r="I66">
        <v>0.52434700000000001</v>
      </c>
      <c r="J66">
        <v>0</v>
      </c>
      <c r="K66" s="10">
        <v>0.56399999999999995</v>
      </c>
      <c r="L66" s="11">
        <v>0</v>
      </c>
    </row>
    <row r="67" spans="1:12" x14ac:dyDescent="0.25">
      <c r="A67">
        <v>0.45200109999999999</v>
      </c>
      <c r="B67">
        <v>4.5199999999999996</v>
      </c>
      <c r="C67">
        <v>0</v>
      </c>
      <c r="D67">
        <v>0</v>
      </c>
      <c r="E67">
        <v>16.48</v>
      </c>
      <c r="F67">
        <v>21.04</v>
      </c>
      <c r="G67">
        <v>0.24</v>
      </c>
      <c r="H67">
        <v>0</v>
      </c>
      <c r="I67">
        <v>1.537128</v>
      </c>
      <c r="J67">
        <v>0</v>
      </c>
      <c r="K67" s="10">
        <v>1.6220000000000001</v>
      </c>
      <c r="L67" s="11">
        <v>0</v>
      </c>
    </row>
    <row r="68" spans="1:12" x14ac:dyDescent="0.25">
      <c r="A68">
        <v>0.5029671</v>
      </c>
      <c r="B68">
        <v>5.55</v>
      </c>
      <c r="C68">
        <v>0</v>
      </c>
      <c r="D68">
        <v>0</v>
      </c>
      <c r="E68">
        <v>28.95</v>
      </c>
      <c r="F68">
        <v>34.880000000000003</v>
      </c>
      <c r="G68">
        <v>0.3</v>
      </c>
      <c r="H68">
        <v>0</v>
      </c>
      <c r="I68">
        <v>3.162366</v>
      </c>
      <c r="J68">
        <v>0</v>
      </c>
      <c r="K68" s="10">
        <v>3.1850000000000001</v>
      </c>
      <c r="L68" s="11">
        <v>0</v>
      </c>
    </row>
    <row r="69" spans="1:12" x14ac:dyDescent="0.25">
      <c r="A69">
        <v>0.55462100000000003</v>
      </c>
      <c r="B69">
        <v>6.64</v>
      </c>
      <c r="C69">
        <v>0</v>
      </c>
      <c r="D69">
        <v>0</v>
      </c>
      <c r="E69">
        <v>39.15</v>
      </c>
      <c r="F69">
        <v>47.17</v>
      </c>
      <c r="G69">
        <v>0.37</v>
      </c>
      <c r="H69">
        <v>0</v>
      </c>
      <c r="I69">
        <v>4.6696010000000001</v>
      </c>
      <c r="J69">
        <v>0</v>
      </c>
      <c r="K69" s="10">
        <v>4.6660000000000004</v>
      </c>
      <c r="L69" s="11">
        <v>0</v>
      </c>
    </row>
    <row r="70" spans="1:12" x14ac:dyDescent="0.25">
      <c r="A70">
        <v>0.6065758</v>
      </c>
      <c r="B70">
        <v>7.84</v>
      </c>
      <c r="C70">
        <v>0</v>
      </c>
      <c r="D70">
        <v>0</v>
      </c>
      <c r="E70">
        <v>43.89</v>
      </c>
      <c r="F70">
        <v>54.34</v>
      </c>
      <c r="G70">
        <v>0.45</v>
      </c>
      <c r="H70">
        <v>0</v>
      </c>
      <c r="I70">
        <v>5.4833449999999999</v>
      </c>
      <c r="J70">
        <v>0</v>
      </c>
      <c r="K70" s="10">
        <v>5.2690000000000001</v>
      </c>
      <c r="L70" s="11">
        <v>0</v>
      </c>
    </row>
    <row r="71" spans="1:12" x14ac:dyDescent="0.25">
      <c r="A71">
        <v>0.25069409999999998</v>
      </c>
      <c r="B71">
        <v>1.45</v>
      </c>
      <c r="C71">
        <v>0</v>
      </c>
      <c r="D71">
        <v>0</v>
      </c>
      <c r="E71">
        <v>0.41</v>
      </c>
      <c r="F71">
        <v>1.85</v>
      </c>
      <c r="G71">
        <v>7.0000000000000007E-2</v>
      </c>
      <c r="H71">
        <v>0</v>
      </c>
      <c r="I71">
        <v>-0.118367</v>
      </c>
      <c r="J71">
        <v>0</v>
      </c>
      <c r="K71" s="10">
        <v>-0.157</v>
      </c>
      <c r="L71" s="11">
        <v>0</v>
      </c>
    </row>
    <row r="72" spans="1:12" x14ac:dyDescent="0.25">
      <c r="A72">
        <v>0.3011588</v>
      </c>
      <c r="B72">
        <v>2.11</v>
      </c>
      <c r="C72">
        <v>0</v>
      </c>
      <c r="D72">
        <v>0</v>
      </c>
      <c r="E72">
        <v>0.94</v>
      </c>
      <c r="F72">
        <v>3.06</v>
      </c>
      <c r="G72">
        <v>0.1</v>
      </c>
      <c r="H72">
        <v>0</v>
      </c>
      <c r="I72">
        <v>-0.21535499999999999</v>
      </c>
      <c r="J72">
        <v>0</v>
      </c>
      <c r="K72" s="10">
        <v>-0.23100000000000001</v>
      </c>
      <c r="L72" s="11">
        <v>0</v>
      </c>
    </row>
    <row r="73" spans="1:12" x14ac:dyDescent="0.25">
      <c r="A73">
        <v>0.35140280000000002</v>
      </c>
      <c r="B73">
        <v>2.77</v>
      </c>
      <c r="C73">
        <v>0</v>
      </c>
      <c r="D73">
        <v>0</v>
      </c>
      <c r="E73">
        <v>2.27</v>
      </c>
      <c r="F73">
        <v>5.04</v>
      </c>
      <c r="G73">
        <v>0.14000000000000001</v>
      </c>
      <c r="H73">
        <v>0</v>
      </c>
      <c r="I73">
        <v>-0.27724199999999999</v>
      </c>
      <c r="J73">
        <v>0</v>
      </c>
      <c r="K73" s="10">
        <v>-0.29599999999999999</v>
      </c>
      <c r="L73" s="11">
        <v>0</v>
      </c>
    </row>
    <row r="74" spans="1:12" x14ac:dyDescent="0.25">
      <c r="A74">
        <v>0.40181299999999998</v>
      </c>
      <c r="B74">
        <v>3.53</v>
      </c>
      <c r="C74">
        <v>0</v>
      </c>
      <c r="D74">
        <v>0</v>
      </c>
      <c r="E74">
        <v>6.82</v>
      </c>
      <c r="F74">
        <v>10.35</v>
      </c>
      <c r="G74">
        <v>0.19</v>
      </c>
      <c r="H74">
        <v>0</v>
      </c>
      <c r="I74">
        <v>-0.26825900000000003</v>
      </c>
      <c r="J74">
        <v>0</v>
      </c>
      <c r="K74" s="10">
        <v>-0.313</v>
      </c>
      <c r="L74" s="11">
        <v>0</v>
      </c>
    </row>
    <row r="75" spans="1:12" x14ac:dyDescent="0.25">
      <c r="A75">
        <v>0.45257930000000002</v>
      </c>
      <c r="B75">
        <v>4.3899999999999997</v>
      </c>
      <c r="C75">
        <v>0</v>
      </c>
      <c r="D75">
        <v>0</v>
      </c>
      <c r="E75">
        <v>17.010000000000002</v>
      </c>
      <c r="F75">
        <v>21.43</v>
      </c>
      <c r="G75">
        <v>0.25</v>
      </c>
      <c r="H75">
        <v>0</v>
      </c>
      <c r="I75">
        <v>0.10829999999999999</v>
      </c>
      <c r="J75">
        <v>0</v>
      </c>
      <c r="K75" s="10">
        <v>1E-3</v>
      </c>
      <c r="L75" s="11">
        <v>0</v>
      </c>
    </row>
    <row r="76" spans="1:12" x14ac:dyDescent="0.25">
      <c r="A76">
        <v>0.50404210000000005</v>
      </c>
      <c r="B76">
        <v>5.3</v>
      </c>
      <c r="C76">
        <v>0</v>
      </c>
      <c r="D76">
        <v>0</v>
      </c>
      <c r="E76">
        <v>30.38</v>
      </c>
      <c r="F76">
        <v>36.06</v>
      </c>
      <c r="G76">
        <v>0.33</v>
      </c>
      <c r="H76">
        <v>0</v>
      </c>
      <c r="I76">
        <v>0.90350399999999997</v>
      </c>
      <c r="J76">
        <v>0</v>
      </c>
      <c r="K76" s="10">
        <v>0.70199999999999996</v>
      </c>
      <c r="L76" s="11">
        <v>0</v>
      </c>
    </row>
    <row r="77" spans="1:12" x14ac:dyDescent="0.25">
      <c r="A77">
        <v>0.55636269999999999</v>
      </c>
      <c r="B77">
        <v>6.25</v>
      </c>
      <c r="C77">
        <v>0</v>
      </c>
      <c r="D77">
        <v>0</v>
      </c>
      <c r="E77">
        <v>42.04</v>
      </c>
      <c r="F77">
        <v>49.64</v>
      </c>
      <c r="G77">
        <v>0.42</v>
      </c>
      <c r="H77">
        <v>0</v>
      </c>
      <c r="I77">
        <v>1.5267550000000001</v>
      </c>
      <c r="J77">
        <v>0</v>
      </c>
      <c r="K77" s="10">
        <v>1.1459999999999999</v>
      </c>
      <c r="L77" s="11">
        <v>0</v>
      </c>
    </row>
    <row r="78" spans="1:12" x14ac:dyDescent="0.25">
      <c r="A78">
        <v>0.60881960000000002</v>
      </c>
      <c r="B78">
        <v>7.32</v>
      </c>
      <c r="C78">
        <v>0</v>
      </c>
      <c r="D78">
        <v>0</v>
      </c>
      <c r="E78">
        <v>46.54</v>
      </c>
      <c r="F78">
        <v>56.39</v>
      </c>
      <c r="G78">
        <v>0.51</v>
      </c>
      <c r="H78">
        <v>0</v>
      </c>
      <c r="I78">
        <v>1.9837499999999999</v>
      </c>
      <c r="J78">
        <v>0</v>
      </c>
      <c r="K78" s="10">
        <v>1.4470000000000001</v>
      </c>
      <c r="L78" s="11">
        <v>0</v>
      </c>
    </row>
    <row r="79" spans="1:12" x14ac:dyDescent="0.25">
      <c r="A79">
        <v>0.10180640000000001</v>
      </c>
      <c r="B79">
        <v>0.17</v>
      </c>
      <c r="C79">
        <v>0</v>
      </c>
      <c r="D79">
        <v>0</v>
      </c>
      <c r="E79">
        <v>0.02</v>
      </c>
      <c r="F79">
        <v>0.19</v>
      </c>
      <c r="G79">
        <v>0.01</v>
      </c>
      <c r="H79">
        <v>0.03</v>
      </c>
      <c r="I79">
        <v>-0.29933599999999999</v>
      </c>
      <c r="J79">
        <v>0</v>
      </c>
      <c r="K79" s="10">
        <v>-0.379</v>
      </c>
      <c r="L79" s="12" t="s">
        <v>29</v>
      </c>
    </row>
    <row r="80" spans="1:12" x14ac:dyDescent="0.25">
      <c r="A80">
        <v>0.15271570000000001</v>
      </c>
      <c r="B80">
        <v>0.47</v>
      </c>
      <c r="C80">
        <v>0</v>
      </c>
      <c r="D80">
        <v>0</v>
      </c>
      <c r="E80">
        <v>0.04</v>
      </c>
      <c r="F80">
        <v>0.51</v>
      </c>
      <c r="G80">
        <v>0.02</v>
      </c>
      <c r="H80">
        <v>7.0000000000000007E-2</v>
      </c>
      <c r="I80">
        <v>-0.301315</v>
      </c>
      <c r="J80">
        <v>0</v>
      </c>
      <c r="K80" s="10">
        <v>-0.35399999999999998</v>
      </c>
      <c r="L80" s="12" t="s">
        <v>29</v>
      </c>
    </row>
    <row r="81" spans="1:12" x14ac:dyDescent="0.25">
      <c r="A81">
        <v>0.2036365</v>
      </c>
      <c r="B81">
        <v>0.97</v>
      </c>
      <c r="C81">
        <v>0</v>
      </c>
      <c r="D81">
        <v>0</v>
      </c>
      <c r="E81">
        <v>0.11</v>
      </c>
      <c r="F81">
        <v>1.08</v>
      </c>
      <c r="G81">
        <v>0.04</v>
      </c>
      <c r="H81">
        <v>0.11</v>
      </c>
      <c r="I81">
        <v>-0.31680599999999998</v>
      </c>
      <c r="J81">
        <v>0</v>
      </c>
      <c r="K81" s="10">
        <v>-0.40400000000000003</v>
      </c>
      <c r="L81" s="12" t="s">
        <v>29</v>
      </c>
    </row>
    <row r="82" spans="1:12" x14ac:dyDescent="0.25">
      <c r="A82">
        <v>0.25456770000000001</v>
      </c>
      <c r="B82">
        <v>1.47</v>
      </c>
      <c r="C82">
        <v>0</v>
      </c>
      <c r="D82">
        <v>0</v>
      </c>
      <c r="E82">
        <v>0.31</v>
      </c>
      <c r="F82">
        <v>1.78</v>
      </c>
      <c r="G82">
        <v>7.0000000000000007E-2</v>
      </c>
      <c r="H82">
        <v>0.2</v>
      </c>
      <c r="I82">
        <v>-0.30466500000000002</v>
      </c>
      <c r="J82">
        <v>0</v>
      </c>
      <c r="K82" s="10">
        <v>-0.39700000000000002</v>
      </c>
      <c r="L82" s="12" t="s">
        <v>29</v>
      </c>
    </row>
    <row r="83" spans="1:12" x14ac:dyDescent="0.25">
      <c r="A83">
        <v>0.30577870000000001</v>
      </c>
      <c r="B83">
        <v>2.14</v>
      </c>
      <c r="C83">
        <v>0</v>
      </c>
      <c r="D83">
        <v>0</v>
      </c>
      <c r="E83">
        <v>0.93</v>
      </c>
      <c r="F83">
        <v>3.06</v>
      </c>
      <c r="G83">
        <v>0.1</v>
      </c>
      <c r="H83">
        <v>0.36</v>
      </c>
      <c r="I83">
        <v>-0.27024900000000002</v>
      </c>
      <c r="J83">
        <v>0</v>
      </c>
      <c r="K83" s="10">
        <v>-0.33200000000000002</v>
      </c>
      <c r="L83" s="12" t="s">
        <v>29</v>
      </c>
    </row>
    <row r="84" spans="1:12" x14ac:dyDescent="0.25">
      <c r="A84">
        <v>0.35676760000000002</v>
      </c>
      <c r="B84">
        <v>2.82</v>
      </c>
      <c r="C84">
        <v>0</v>
      </c>
      <c r="D84">
        <v>0</v>
      </c>
      <c r="E84">
        <v>2.35</v>
      </c>
      <c r="F84">
        <v>5.17</v>
      </c>
      <c r="G84">
        <v>0.14000000000000001</v>
      </c>
      <c r="H84">
        <v>0.73</v>
      </c>
      <c r="I84">
        <v>-0.15162999999999999</v>
      </c>
      <c r="J84">
        <v>0</v>
      </c>
      <c r="K84" s="10">
        <v>-0.245</v>
      </c>
      <c r="L84" s="12" t="s">
        <v>29</v>
      </c>
    </row>
    <row r="85" spans="1:12" x14ac:dyDescent="0.25">
      <c r="A85">
        <v>0.40784310000000001</v>
      </c>
      <c r="B85">
        <v>3.64</v>
      </c>
      <c r="C85">
        <v>0</v>
      </c>
      <c r="D85">
        <v>0</v>
      </c>
      <c r="E85">
        <v>7.26</v>
      </c>
      <c r="F85">
        <v>10.91</v>
      </c>
      <c r="G85">
        <v>0.18</v>
      </c>
      <c r="H85">
        <v>2.11</v>
      </c>
      <c r="I85">
        <v>0.33238000000000001</v>
      </c>
      <c r="J85">
        <v>0</v>
      </c>
      <c r="K85" s="10">
        <v>0.217</v>
      </c>
      <c r="L85" s="12" t="s">
        <v>29</v>
      </c>
    </row>
    <row r="86" spans="1:12" x14ac:dyDescent="0.25">
      <c r="A86">
        <v>0.45913350000000003</v>
      </c>
      <c r="B86">
        <v>4.63</v>
      </c>
      <c r="C86">
        <v>0</v>
      </c>
      <c r="D86">
        <v>0</v>
      </c>
      <c r="E86">
        <v>16.8</v>
      </c>
      <c r="F86">
        <v>21.5</v>
      </c>
      <c r="G86">
        <v>0.24</v>
      </c>
      <c r="H86">
        <v>6.12</v>
      </c>
      <c r="I86">
        <v>1.561741</v>
      </c>
      <c r="J86">
        <v>0</v>
      </c>
      <c r="K86" s="10">
        <v>1.31</v>
      </c>
      <c r="L86" s="12" t="s">
        <v>29</v>
      </c>
    </row>
    <row r="87" spans="1:12" x14ac:dyDescent="0.25">
      <c r="A87">
        <v>0.126578</v>
      </c>
      <c r="B87">
        <v>0.41</v>
      </c>
      <c r="C87">
        <v>0.14000000000000001</v>
      </c>
      <c r="D87">
        <v>0.06</v>
      </c>
      <c r="E87">
        <v>0.03</v>
      </c>
      <c r="F87">
        <v>0.64</v>
      </c>
      <c r="G87">
        <v>0.1</v>
      </c>
      <c r="H87">
        <v>0</v>
      </c>
      <c r="I87">
        <v>-2.0591999999999999E-2</v>
      </c>
      <c r="J87">
        <v>0</v>
      </c>
      <c r="L87" s="11">
        <v>0</v>
      </c>
    </row>
    <row r="88" spans="1:12" x14ac:dyDescent="0.25">
      <c r="A88">
        <v>0.15189929999999999</v>
      </c>
      <c r="B88">
        <v>0.6</v>
      </c>
      <c r="C88">
        <v>0.19</v>
      </c>
      <c r="D88">
        <v>0.08</v>
      </c>
      <c r="E88">
        <v>0.05</v>
      </c>
      <c r="F88">
        <v>0.93</v>
      </c>
      <c r="G88">
        <v>0.15</v>
      </c>
      <c r="H88">
        <v>0</v>
      </c>
      <c r="I88">
        <v>-3.0991999999999999E-2</v>
      </c>
      <c r="J88">
        <v>0</v>
      </c>
      <c r="L88" s="11">
        <v>0</v>
      </c>
    </row>
    <row r="89" spans="1:12" x14ac:dyDescent="0.25">
      <c r="A89">
        <v>0.1772215</v>
      </c>
      <c r="B89">
        <v>0.79</v>
      </c>
      <c r="C89">
        <v>0.27</v>
      </c>
      <c r="D89">
        <v>0.11</v>
      </c>
      <c r="E89">
        <v>0.09</v>
      </c>
      <c r="F89">
        <v>1.26</v>
      </c>
      <c r="G89">
        <v>0.2</v>
      </c>
      <c r="H89">
        <v>0</v>
      </c>
      <c r="I89">
        <v>-4.2875000000000003E-2</v>
      </c>
      <c r="J89">
        <v>0</v>
      </c>
      <c r="L89" s="11">
        <v>0</v>
      </c>
    </row>
    <row r="90" spans="1:12" x14ac:dyDescent="0.25">
      <c r="A90">
        <v>0.2025448</v>
      </c>
      <c r="B90">
        <v>1.01</v>
      </c>
      <c r="C90">
        <v>0.37</v>
      </c>
      <c r="D90">
        <v>0.14000000000000001</v>
      </c>
      <c r="E90">
        <v>0.16</v>
      </c>
      <c r="F90">
        <v>1.67</v>
      </c>
      <c r="G90">
        <v>0.26</v>
      </c>
      <c r="H90">
        <v>0</v>
      </c>
      <c r="I90">
        <v>-5.1874000000000003E-2</v>
      </c>
      <c r="J90">
        <v>0</v>
      </c>
      <c r="L90" s="11">
        <v>0</v>
      </c>
    </row>
    <row r="91" spans="1:12" x14ac:dyDescent="0.25">
      <c r="A91">
        <v>0.22787450000000001</v>
      </c>
      <c r="B91">
        <v>1.25</v>
      </c>
      <c r="C91">
        <v>0.46</v>
      </c>
      <c r="D91">
        <v>0.17</v>
      </c>
      <c r="E91">
        <v>0.26</v>
      </c>
      <c r="F91">
        <v>2.14</v>
      </c>
      <c r="G91">
        <v>0.34</v>
      </c>
      <c r="H91">
        <v>0</v>
      </c>
      <c r="I91">
        <v>-5.2209999999999999E-2</v>
      </c>
      <c r="J91">
        <v>0</v>
      </c>
      <c r="L91" s="11">
        <v>0</v>
      </c>
    </row>
    <row r="92" spans="1:12" x14ac:dyDescent="0.25">
      <c r="A92">
        <v>0.2532085</v>
      </c>
      <c r="B92">
        <v>1.52</v>
      </c>
      <c r="C92">
        <v>0.57999999999999996</v>
      </c>
      <c r="D92">
        <v>0.2</v>
      </c>
      <c r="E92">
        <v>0.42</v>
      </c>
      <c r="F92">
        <v>2.72</v>
      </c>
      <c r="G92">
        <v>0.41</v>
      </c>
      <c r="H92">
        <v>0</v>
      </c>
      <c r="I92">
        <v>-4.8337999999999999E-2</v>
      </c>
      <c r="J92">
        <v>0</v>
      </c>
      <c r="L92" s="11">
        <v>0</v>
      </c>
    </row>
    <row r="93" spans="1:12" x14ac:dyDescent="0.25">
      <c r="A93">
        <v>0.27854669999999998</v>
      </c>
      <c r="B93">
        <v>1.82</v>
      </c>
      <c r="C93">
        <v>0.68</v>
      </c>
      <c r="D93">
        <v>0.23</v>
      </c>
      <c r="E93">
        <v>0.63</v>
      </c>
      <c r="F93">
        <v>3.37</v>
      </c>
      <c r="G93">
        <v>0.5</v>
      </c>
      <c r="H93">
        <v>0</v>
      </c>
      <c r="I93">
        <v>-4.4435000000000002E-2</v>
      </c>
      <c r="J93">
        <v>0</v>
      </c>
      <c r="L93" s="11">
        <v>0</v>
      </c>
    </row>
    <row r="94" spans="1:12" x14ac:dyDescent="0.25">
      <c r="A94">
        <v>0.3038902</v>
      </c>
      <c r="B94">
        <v>2.13</v>
      </c>
      <c r="C94">
        <v>0.8</v>
      </c>
      <c r="D94">
        <v>0.27</v>
      </c>
      <c r="E94">
        <v>1</v>
      </c>
      <c r="F94">
        <v>4.2</v>
      </c>
      <c r="G94">
        <v>0.6</v>
      </c>
      <c r="H94">
        <v>0</v>
      </c>
      <c r="I94">
        <v>-4.1534000000000001E-2</v>
      </c>
      <c r="J94">
        <v>0</v>
      </c>
      <c r="L94" s="11">
        <v>0</v>
      </c>
    </row>
    <row r="95" spans="1:12" x14ac:dyDescent="0.25">
      <c r="A95">
        <v>0.32923980000000003</v>
      </c>
      <c r="B95">
        <v>2.4500000000000002</v>
      </c>
      <c r="C95">
        <v>0.92</v>
      </c>
      <c r="D95">
        <v>0.32</v>
      </c>
      <c r="E95">
        <v>1.56</v>
      </c>
      <c r="F95">
        <v>5.25</v>
      </c>
      <c r="G95">
        <v>0.7</v>
      </c>
      <c r="H95">
        <v>0</v>
      </c>
      <c r="I95">
        <v>-5.7402000000000002E-2</v>
      </c>
      <c r="J95">
        <v>0</v>
      </c>
      <c r="L95" s="11">
        <v>0</v>
      </c>
    </row>
    <row r="96" spans="1:12" x14ac:dyDescent="0.25">
      <c r="A96">
        <v>0.3546029</v>
      </c>
      <c r="B96">
        <v>2.79</v>
      </c>
      <c r="C96">
        <v>1.05</v>
      </c>
      <c r="D96">
        <v>0.39</v>
      </c>
      <c r="E96">
        <v>2.6</v>
      </c>
      <c r="F96">
        <v>6.83</v>
      </c>
      <c r="G96">
        <v>0.81</v>
      </c>
      <c r="H96">
        <v>0</v>
      </c>
      <c r="I96">
        <v>1.6385E-2</v>
      </c>
      <c r="J96">
        <v>0</v>
      </c>
      <c r="L96" s="11">
        <v>0</v>
      </c>
    </row>
    <row r="97" spans="1:12" x14ac:dyDescent="0.25">
      <c r="A97">
        <v>0.37998340000000003</v>
      </c>
      <c r="B97">
        <v>3.17</v>
      </c>
      <c r="C97">
        <v>1.19</v>
      </c>
      <c r="D97">
        <v>0.44</v>
      </c>
      <c r="E97">
        <v>4.5199999999999996</v>
      </c>
      <c r="F97">
        <v>9.32</v>
      </c>
      <c r="G97">
        <v>0.94</v>
      </c>
      <c r="H97">
        <v>0</v>
      </c>
      <c r="I97">
        <v>0.18784300000000001</v>
      </c>
      <c r="J97">
        <v>0</v>
      </c>
      <c r="L97" s="11">
        <v>0</v>
      </c>
    </row>
    <row r="98" spans="1:12" x14ac:dyDescent="0.25">
      <c r="A98">
        <v>0.40539609999999998</v>
      </c>
      <c r="B98">
        <v>3.59</v>
      </c>
      <c r="C98">
        <v>1.33</v>
      </c>
      <c r="D98">
        <v>0.5</v>
      </c>
      <c r="E98">
        <v>7.92</v>
      </c>
      <c r="F98">
        <v>13.34</v>
      </c>
      <c r="G98">
        <v>1.07</v>
      </c>
      <c r="H98">
        <v>0</v>
      </c>
      <c r="I98">
        <v>0.447965</v>
      </c>
      <c r="J98">
        <v>0</v>
      </c>
      <c r="L98" s="11">
        <v>0</v>
      </c>
    </row>
    <row r="99" spans="1:12" x14ac:dyDescent="0.25">
      <c r="A99">
        <v>0.43086210000000003</v>
      </c>
      <c r="B99">
        <v>4.04</v>
      </c>
      <c r="C99">
        <v>1.49</v>
      </c>
      <c r="D99">
        <v>0.55000000000000004</v>
      </c>
      <c r="E99">
        <v>13.03</v>
      </c>
      <c r="F99">
        <v>19.12</v>
      </c>
      <c r="G99">
        <v>1.21</v>
      </c>
      <c r="H99">
        <v>0</v>
      </c>
      <c r="I99">
        <v>0.863537</v>
      </c>
      <c r="J99">
        <v>0</v>
      </c>
      <c r="L99" s="11">
        <v>0</v>
      </c>
    </row>
    <row r="100" spans="1:12" x14ac:dyDescent="0.25">
      <c r="A100">
        <v>0.45642159999999998</v>
      </c>
      <c r="B100">
        <v>4.53</v>
      </c>
      <c r="C100">
        <v>1.65</v>
      </c>
      <c r="D100">
        <v>0.61</v>
      </c>
      <c r="E100">
        <v>19.420000000000002</v>
      </c>
      <c r="F100">
        <v>26.26</v>
      </c>
      <c r="G100">
        <v>1.36</v>
      </c>
      <c r="H100">
        <v>0</v>
      </c>
      <c r="I100">
        <v>1.5105310000000001</v>
      </c>
      <c r="J100">
        <v>0</v>
      </c>
      <c r="L100" s="11">
        <v>0</v>
      </c>
    </row>
    <row r="101" spans="1:12" x14ac:dyDescent="0.25">
      <c r="A101">
        <v>0.20077410000000001</v>
      </c>
      <c r="B101">
        <v>0.99</v>
      </c>
      <c r="C101">
        <v>0.36</v>
      </c>
      <c r="D101">
        <v>0.14000000000000001</v>
      </c>
      <c r="E101">
        <v>0.15</v>
      </c>
      <c r="F101">
        <v>1.64</v>
      </c>
      <c r="G101">
        <v>0.26</v>
      </c>
      <c r="H101">
        <v>0</v>
      </c>
      <c r="I101">
        <v>-5.1555999999999998E-2</v>
      </c>
      <c r="J101">
        <v>0</v>
      </c>
      <c r="L101" s="11">
        <v>0.13733999999999999</v>
      </c>
    </row>
    <row r="102" spans="1:12" x14ac:dyDescent="0.25">
      <c r="A102">
        <v>0.20102529999999999</v>
      </c>
      <c r="B102">
        <v>0.99</v>
      </c>
      <c r="C102">
        <v>0.48</v>
      </c>
      <c r="D102">
        <v>0.16</v>
      </c>
      <c r="E102">
        <v>0.15</v>
      </c>
      <c r="F102">
        <v>1.86</v>
      </c>
      <c r="G102">
        <v>0.26</v>
      </c>
      <c r="H102">
        <v>5.25</v>
      </c>
      <c r="I102">
        <v>-4.9000000000000002E-2</v>
      </c>
      <c r="J102">
        <v>3.399</v>
      </c>
      <c r="L102" s="8">
        <v>5.4543599999999994</v>
      </c>
    </row>
    <row r="103" spans="1:12" x14ac:dyDescent="0.25">
      <c r="A103">
        <v>0.2007708</v>
      </c>
      <c r="B103">
        <v>0.99</v>
      </c>
      <c r="C103">
        <v>0.7</v>
      </c>
      <c r="D103">
        <v>0.21</v>
      </c>
      <c r="E103">
        <v>0.15</v>
      </c>
      <c r="F103">
        <v>2.35</v>
      </c>
      <c r="G103">
        <v>0.26</v>
      </c>
      <c r="H103">
        <v>10.26</v>
      </c>
      <c r="I103">
        <v>-3.7221999999999998E-2</v>
      </c>
      <c r="J103">
        <v>6.26</v>
      </c>
      <c r="L103" s="8">
        <v>10.800809999999998</v>
      </c>
    </row>
    <row r="104" spans="1:12" x14ac:dyDescent="0.25">
      <c r="A104">
        <v>0.20076669999999999</v>
      </c>
      <c r="B104">
        <v>0.99</v>
      </c>
      <c r="C104">
        <v>1.02</v>
      </c>
      <c r="D104">
        <v>0.28999999999999998</v>
      </c>
      <c r="E104">
        <v>0.14000000000000001</v>
      </c>
      <c r="F104">
        <v>3.25</v>
      </c>
      <c r="G104">
        <v>0.26</v>
      </c>
      <c r="H104">
        <v>16.010000000000002</v>
      </c>
      <c r="I104">
        <v>-1.8977999999999998E-2</v>
      </c>
      <c r="J104">
        <v>9.2469999999999999</v>
      </c>
      <c r="L104" s="8">
        <v>16.549469999999999</v>
      </c>
    </row>
    <row r="105" spans="1:12" x14ac:dyDescent="0.25">
      <c r="A105">
        <v>0.3513057</v>
      </c>
      <c r="B105">
        <v>2.74</v>
      </c>
      <c r="C105">
        <v>1.05</v>
      </c>
      <c r="D105">
        <v>0.38</v>
      </c>
      <c r="E105">
        <v>2.4300000000000002</v>
      </c>
      <c r="F105">
        <v>6.6</v>
      </c>
      <c r="G105">
        <v>0.8</v>
      </c>
      <c r="H105">
        <v>0.27</v>
      </c>
      <c r="I105">
        <v>1.1969999999999999E-3</v>
      </c>
      <c r="J105">
        <v>5.1999999999999998E-2</v>
      </c>
      <c r="L105" s="8">
        <v>0.21582000000000001</v>
      </c>
    </row>
    <row r="106" spans="1:12" x14ac:dyDescent="0.25">
      <c r="A106">
        <v>0.3513059</v>
      </c>
      <c r="B106">
        <v>2.74</v>
      </c>
      <c r="C106">
        <v>1.1299999999999999</v>
      </c>
      <c r="D106">
        <v>0.39</v>
      </c>
      <c r="E106">
        <v>2.4300000000000002</v>
      </c>
      <c r="F106">
        <v>6.7</v>
      </c>
      <c r="G106">
        <v>0.8</v>
      </c>
      <c r="H106">
        <v>5.36</v>
      </c>
      <c r="I106">
        <v>-5.2290000000000001E-3</v>
      </c>
      <c r="J106">
        <v>1.014</v>
      </c>
      <c r="L106" s="8">
        <v>5.2385400000000004</v>
      </c>
    </row>
    <row r="107" spans="1:12" x14ac:dyDescent="0.25">
      <c r="A107">
        <v>0.35130499999999998</v>
      </c>
      <c r="B107">
        <v>2.74</v>
      </c>
      <c r="C107">
        <v>1.23</v>
      </c>
      <c r="D107">
        <v>0.4</v>
      </c>
      <c r="E107">
        <v>2.4300000000000002</v>
      </c>
      <c r="F107">
        <v>6.89</v>
      </c>
      <c r="G107">
        <v>0.8</v>
      </c>
      <c r="H107">
        <v>10.58</v>
      </c>
      <c r="I107">
        <v>-8.1560000000000001E-3</v>
      </c>
      <c r="J107">
        <v>1.964</v>
      </c>
      <c r="L107" s="8">
        <v>10.53594</v>
      </c>
    </row>
    <row r="108" spans="1:12" x14ac:dyDescent="0.25">
      <c r="A108">
        <v>0.3510472</v>
      </c>
      <c r="B108">
        <v>2.74</v>
      </c>
      <c r="C108">
        <v>1.4</v>
      </c>
      <c r="D108">
        <v>0.44</v>
      </c>
      <c r="E108">
        <v>2.4300000000000002</v>
      </c>
      <c r="F108">
        <v>7.22</v>
      </c>
      <c r="G108">
        <v>0.8</v>
      </c>
      <c r="H108">
        <v>16.77</v>
      </c>
      <c r="I108">
        <v>-8.6470000000000002E-3</v>
      </c>
      <c r="J108">
        <v>3.0510000000000002</v>
      </c>
      <c r="L108" s="8">
        <v>16.363109999999999</v>
      </c>
    </row>
    <row r="110" spans="1:12" x14ac:dyDescent="0.25">
      <c r="A110" s="5" t="s">
        <v>9</v>
      </c>
    </row>
    <row r="111" spans="1:12" x14ac:dyDescent="0.25">
      <c r="A111" s="5" t="s">
        <v>86</v>
      </c>
      <c r="F111" s="5" t="s">
        <v>58</v>
      </c>
    </row>
    <row r="112" spans="1:12" x14ac:dyDescent="0.25">
      <c r="A112" s="5" t="s">
        <v>6</v>
      </c>
      <c r="F112" s="5" t="s">
        <v>59</v>
      </c>
    </row>
    <row r="113" spans="1:9" x14ac:dyDescent="0.25">
      <c r="A113" s="28" t="s">
        <v>17</v>
      </c>
      <c r="F113" s="5" t="s">
        <v>60</v>
      </c>
    </row>
    <row r="114" spans="1:9" x14ac:dyDescent="0.25">
      <c r="A114" t="s">
        <v>87</v>
      </c>
    </row>
    <row r="115" spans="1:9" x14ac:dyDescent="0.25">
      <c r="A115" t="s">
        <v>7</v>
      </c>
      <c r="B115" t="s">
        <v>18</v>
      </c>
      <c r="C115" t="s">
        <v>19</v>
      </c>
      <c r="D115" t="s">
        <v>20</v>
      </c>
      <c r="E115" t="s">
        <v>21</v>
      </c>
      <c r="F115" t="s">
        <v>22</v>
      </c>
      <c r="G115" t="s">
        <v>8</v>
      </c>
      <c r="H115" t="s">
        <v>33</v>
      </c>
      <c r="I115" s="5" t="s">
        <v>24</v>
      </c>
    </row>
    <row r="116" spans="1:9" x14ac:dyDescent="0.25">
      <c r="A116">
        <v>0.1002468</v>
      </c>
      <c r="B116" s="2">
        <v>3.1561480000000001E-3</v>
      </c>
      <c r="C116" s="2">
        <v>3.1561480000000001E-3</v>
      </c>
      <c r="D116" s="2">
        <v>2.0680429999999999E-4</v>
      </c>
      <c r="E116" s="2">
        <v>3.3629520000000002E-3</v>
      </c>
      <c r="F116" s="2">
        <v>1.3804959999999999E-4</v>
      </c>
      <c r="G116">
        <v>6.8900000000000005E-4</v>
      </c>
      <c r="H116">
        <v>0</v>
      </c>
      <c r="I116" s="14">
        <v>3.2576916999999999E-3</v>
      </c>
    </row>
    <row r="117" spans="1:9" x14ac:dyDescent="0.25">
      <c r="A117">
        <v>0.1503757</v>
      </c>
      <c r="B117" s="2">
        <v>3.1899070000000001E-3</v>
      </c>
      <c r="C117" s="2">
        <v>3.1899070000000001E-3</v>
      </c>
      <c r="D117" s="2">
        <v>3.0223290000000002E-4</v>
      </c>
      <c r="E117" s="2">
        <v>3.4921399999999999E-3</v>
      </c>
      <c r="F117" s="2">
        <v>1.3812890000000001E-4</v>
      </c>
      <c r="G117">
        <v>-4.3410000000000002E-3</v>
      </c>
      <c r="H117">
        <v>0</v>
      </c>
      <c r="I117" s="14">
        <v>3.4610208999999999E-3</v>
      </c>
    </row>
    <row r="118" spans="1:9" x14ac:dyDescent="0.25">
      <c r="A118">
        <v>0.20051389999999999</v>
      </c>
      <c r="B118" s="2">
        <v>3.0378409999999999E-3</v>
      </c>
      <c r="C118" s="2">
        <v>3.0378409999999999E-3</v>
      </c>
      <c r="D118" s="2">
        <v>4.6428339999999999E-4</v>
      </c>
      <c r="E118" s="2">
        <v>3.502125E-3</v>
      </c>
      <c r="F118" s="2">
        <v>1.3823740000000001E-4</v>
      </c>
      <c r="G118">
        <v>-1.3544E-2</v>
      </c>
      <c r="H118">
        <v>0</v>
      </c>
      <c r="I118" s="14">
        <v>3.5003385000000001E-3</v>
      </c>
    </row>
    <row r="119" spans="1:9" x14ac:dyDescent="0.25">
      <c r="A119">
        <v>0.25066339999999998</v>
      </c>
      <c r="B119" s="2">
        <v>3.0614399999999999E-3</v>
      </c>
      <c r="C119" s="2">
        <v>3.0614409999999998E-3</v>
      </c>
      <c r="D119" s="2">
        <v>8.1745839999999999E-4</v>
      </c>
      <c r="E119" s="2">
        <v>3.8788989999999999E-3</v>
      </c>
      <c r="F119" s="2">
        <v>1.3878990000000001E-4</v>
      </c>
      <c r="G119">
        <v>-5.9119999999999997E-3</v>
      </c>
      <c r="H119">
        <v>0</v>
      </c>
      <c r="I119" s="14">
        <v>3.8089928E-3</v>
      </c>
    </row>
    <row r="120" spans="1:9" x14ac:dyDescent="0.25">
      <c r="A120">
        <v>0.30108289999999999</v>
      </c>
      <c r="B120" s="2">
        <v>2.972391E-3</v>
      </c>
      <c r="C120" s="2">
        <v>2.9723950000000001E-3</v>
      </c>
      <c r="D120" s="2">
        <v>1.3261729999999999E-3</v>
      </c>
      <c r="E120" s="2">
        <v>4.298568E-3</v>
      </c>
      <c r="F120" s="2">
        <v>1.3949350000000001E-4</v>
      </c>
      <c r="G120">
        <v>2.6252999999999999E-2</v>
      </c>
      <c r="H120">
        <v>0</v>
      </c>
      <c r="I120" s="14">
        <v>4.2295270999999999E-3</v>
      </c>
    </row>
    <row r="121" spans="1:9" x14ac:dyDescent="0.25">
      <c r="A121">
        <v>0.3512748</v>
      </c>
      <c r="B121" s="2">
        <v>2.8682690000000001E-3</v>
      </c>
      <c r="C121" s="2">
        <v>2.8682999999999998E-3</v>
      </c>
      <c r="D121" s="2">
        <v>2.307917E-3</v>
      </c>
      <c r="E121" s="2">
        <v>5.1762170000000003E-3</v>
      </c>
      <c r="F121" s="2">
        <v>1.3953850000000001E-4</v>
      </c>
      <c r="G121">
        <v>9.0311000000000002E-2</v>
      </c>
      <c r="H121">
        <v>0</v>
      </c>
      <c r="I121" s="14">
        <v>4.8914183000000003E-3</v>
      </c>
    </row>
    <row r="122" spans="1:9" x14ac:dyDescent="0.25">
      <c r="A122">
        <v>0.40153860000000002</v>
      </c>
      <c r="B122" s="2">
        <v>2.8166440000000001E-3</v>
      </c>
      <c r="C122" s="2">
        <v>2.8180869999999999E-3</v>
      </c>
      <c r="D122" s="2">
        <v>5.3037730000000003E-3</v>
      </c>
      <c r="E122" s="2">
        <v>8.1218599999999998E-3</v>
      </c>
      <c r="F122" s="2">
        <v>1.4259879999999999E-4</v>
      </c>
      <c r="G122">
        <v>0.52434700000000001</v>
      </c>
      <c r="H122">
        <v>0</v>
      </c>
      <c r="I122" s="14">
        <v>7.7166034999999996E-3</v>
      </c>
    </row>
    <row r="123" spans="1:9" x14ac:dyDescent="0.25">
      <c r="A123">
        <v>0.45200109999999999</v>
      </c>
      <c r="B123" s="2">
        <v>2.8142470000000002E-3</v>
      </c>
      <c r="C123" s="2">
        <v>2.8402689999999999E-3</v>
      </c>
      <c r="D123" s="2">
        <v>1.0260729999999999E-2</v>
      </c>
      <c r="E123" s="2">
        <v>1.310099E-2</v>
      </c>
      <c r="F123" s="2">
        <v>1.4771369999999999E-4</v>
      </c>
      <c r="G123">
        <v>1.537128</v>
      </c>
      <c r="H123">
        <v>0</v>
      </c>
      <c r="I123" s="14">
        <v>1.2084008E-2</v>
      </c>
    </row>
    <row r="124" spans="1:9" x14ac:dyDescent="0.25">
      <c r="A124">
        <v>0.5029671</v>
      </c>
      <c r="B124" s="2">
        <v>2.7972190000000001E-3</v>
      </c>
      <c r="C124" s="2">
        <v>2.9891900000000001E-3</v>
      </c>
      <c r="D124" s="2">
        <v>1.460181E-2</v>
      </c>
      <c r="E124" s="2">
        <v>1.7590999999999999E-2</v>
      </c>
      <c r="F124" s="2">
        <v>1.525071E-4</v>
      </c>
      <c r="G124">
        <v>3.162366</v>
      </c>
      <c r="H124">
        <v>0</v>
      </c>
      <c r="I124" s="14">
        <v>1.6484443500000001E-2</v>
      </c>
    </row>
    <row r="125" spans="1:9" x14ac:dyDescent="0.25">
      <c r="A125">
        <v>0.55462100000000003</v>
      </c>
      <c r="B125" s="2">
        <v>2.765488E-3</v>
      </c>
      <c r="C125" s="2">
        <v>3.3425439999999998E-3</v>
      </c>
      <c r="D125" s="2">
        <v>1.631084E-2</v>
      </c>
      <c r="E125" s="2">
        <v>1.965339E-2</v>
      </c>
      <c r="F125" s="2">
        <v>1.5531869999999999E-4</v>
      </c>
      <c r="G125">
        <v>4.6696010000000001</v>
      </c>
      <c r="H125">
        <v>0</v>
      </c>
      <c r="I125" s="14">
        <v>1.8545896199999998E-2</v>
      </c>
    </row>
    <row r="126" spans="1:9" x14ac:dyDescent="0.25">
      <c r="A126">
        <v>0.6065758</v>
      </c>
      <c r="B126" s="2">
        <v>2.742286E-3</v>
      </c>
      <c r="C126" s="2">
        <v>3.6559829999999998E-3</v>
      </c>
      <c r="D126" s="2">
        <v>1.535445E-2</v>
      </c>
      <c r="E126" s="2">
        <v>1.9010429999999998E-2</v>
      </c>
      <c r="F126" s="2">
        <v>1.562198E-4</v>
      </c>
      <c r="G126">
        <v>5.4833449999999999</v>
      </c>
      <c r="H126">
        <v>0</v>
      </c>
      <c r="I126" s="14">
        <v>1.7841824400000001E-2</v>
      </c>
    </row>
    <row r="127" spans="1:9" x14ac:dyDescent="0.25">
      <c r="A127">
        <v>0.25069409999999998</v>
      </c>
      <c r="B127" s="2">
        <v>2.9260089999999998E-3</v>
      </c>
      <c r="C127" s="2">
        <v>2.9260100000000002E-3</v>
      </c>
      <c r="D127" s="2">
        <v>8.2090899999999998E-4</v>
      </c>
      <c r="E127" s="2">
        <v>3.746919E-3</v>
      </c>
      <c r="F127" s="2">
        <v>1.3967219999999999E-4</v>
      </c>
      <c r="G127">
        <v>-0.118367</v>
      </c>
      <c r="H127">
        <v>0</v>
      </c>
      <c r="I127" s="14">
        <v>3.7099696999999998E-3</v>
      </c>
    </row>
    <row r="128" spans="1:9" x14ac:dyDescent="0.25">
      <c r="A128">
        <v>0.3011588</v>
      </c>
      <c r="B128" s="2">
        <v>2.9605019999999998E-3</v>
      </c>
      <c r="C128" s="2">
        <v>2.960505E-3</v>
      </c>
      <c r="D128" s="2">
        <v>1.3221179999999999E-3</v>
      </c>
      <c r="E128" s="2">
        <v>4.2826230000000002E-3</v>
      </c>
      <c r="F128" s="2">
        <v>1.4125410000000001E-4</v>
      </c>
      <c r="G128">
        <v>-0.21535499999999999</v>
      </c>
      <c r="H128">
        <v>0</v>
      </c>
      <c r="I128" s="14">
        <v>4.2505392000000003E-3</v>
      </c>
    </row>
    <row r="129" spans="1:9" x14ac:dyDescent="0.25">
      <c r="A129">
        <v>0.35140280000000002</v>
      </c>
      <c r="B129" s="2">
        <v>2.8509009999999999E-3</v>
      </c>
      <c r="C129" s="2">
        <v>2.8509220000000001E-3</v>
      </c>
      <c r="D129" s="2">
        <v>2.3339989999999998E-3</v>
      </c>
      <c r="E129" s="2">
        <v>5.1849210000000003E-3</v>
      </c>
      <c r="F129" s="2">
        <v>1.4196909999999999E-4</v>
      </c>
      <c r="G129">
        <v>-0.27724199999999999</v>
      </c>
      <c r="H129">
        <v>0</v>
      </c>
      <c r="I129" s="14">
        <v>4.8883306E-3</v>
      </c>
    </row>
    <row r="130" spans="1:9" x14ac:dyDescent="0.25">
      <c r="A130">
        <v>0.40181299999999998</v>
      </c>
      <c r="B130" s="2">
        <v>2.7820739999999998E-3</v>
      </c>
      <c r="C130" s="2">
        <v>2.7829729999999998E-3</v>
      </c>
      <c r="D130" s="2">
        <v>5.3757700000000002E-3</v>
      </c>
      <c r="E130" s="2">
        <v>8.1587429999999996E-3</v>
      </c>
      <c r="F130" s="2">
        <v>1.4724059999999999E-4</v>
      </c>
      <c r="G130">
        <v>-0.26825900000000003</v>
      </c>
      <c r="H130">
        <v>0</v>
      </c>
      <c r="I130" s="14">
        <v>7.3541433000000002E-3</v>
      </c>
    </row>
    <row r="131" spans="1:9" x14ac:dyDescent="0.25">
      <c r="A131">
        <v>0.45257930000000002</v>
      </c>
      <c r="B131" s="2">
        <v>2.7319319999999999E-3</v>
      </c>
      <c r="C131" s="2">
        <v>2.7555710000000001E-3</v>
      </c>
      <c r="D131" s="2">
        <v>1.059161E-2</v>
      </c>
      <c r="E131" s="2">
        <v>1.334718E-2</v>
      </c>
      <c r="F131" s="2">
        <v>1.5661979999999999E-4</v>
      </c>
      <c r="G131">
        <v>0.10829999999999999</v>
      </c>
      <c r="H131">
        <v>0</v>
      </c>
      <c r="I131" s="14">
        <v>1.2253325799999999E-2</v>
      </c>
    </row>
    <row r="132" spans="1:9" x14ac:dyDescent="0.25">
      <c r="A132">
        <v>0.50404210000000005</v>
      </c>
      <c r="B132" s="2">
        <v>2.6716829999999998E-3</v>
      </c>
      <c r="C132" s="2">
        <v>2.8662520000000001E-3</v>
      </c>
      <c r="D132" s="2">
        <v>1.5321029999999999E-2</v>
      </c>
      <c r="E132" s="2">
        <v>1.818728E-2</v>
      </c>
      <c r="F132" s="2">
        <v>1.672427E-4</v>
      </c>
      <c r="G132">
        <v>0.90350399999999997</v>
      </c>
      <c r="H132">
        <v>0</v>
      </c>
      <c r="I132" s="14">
        <v>1.75061564E-2</v>
      </c>
    </row>
    <row r="133" spans="1:9" x14ac:dyDescent="0.25">
      <c r="A133">
        <v>0.55636269999999999</v>
      </c>
      <c r="B133" s="2">
        <v>2.6053930000000001E-3</v>
      </c>
      <c r="C133" s="2">
        <v>3.1701469999999999E-3</v>
      </c>
      <c r="D133" s="2">
        <v>1.751316E-2</v>
      </c>
      <c r="E133" s="2">
        <v>2.0683300000000002E-2</v>
      </c>
      <c r="F133" s="2">
        <v>1.7530860000000001E-4</v>
      </c>
      <c r="G133">
        <v>1.5267550000000001</v>
      </c>
      <c r="H133">
        <v>0</v>
      </c>
      <c r="I133" s="14">
        <v>1.9767083800000002E-2</v>
      </c>
    </row>
    <row r="134" spans="1:9" x14ac:dyDescent="0.25">
      <c r="A134">
        <v>0.60881960000000002</v>
      </c>
      <c r="B134" s="2">
        <v>2.561425E-3</v>
      </c>
      <c r="C134" s="2">
        <v>3.4461240000000001E-3</v>
      </c>
      <c r="D134" s="2">
        <v>1.6282950000000001E-2</v>
      </c>
      <c r="E134" s="2">
        <v>1.972908E-2</v>
      </c>
      <c r="F134" s="2">
        <v>1.785325E-4</v>
      </c>
      <c r="G134">
        <v>1.9837499999999999</v>
      </c>
      <c r="H134">
        <v>0</v>
      </c>
      <c r="I134" s="14">
        <v>1.89325511E-2</v>
      </c>
    </row>
    <row r="135" spans="1:9" x14ac:dyDescent="0.25">
      <c r="A135">
        <v>0.10180640000000001</v>
      </c>
      <c r="B135" s="2">
        <v>2.1600130000000001E-3</v>
      </c>
      <c r="C135" s="2">
        <v>2.1640779999999998E-3</v>
      </c>
      <c r="D135" s="2">
        <v>2.0645320000000001E-4</v>
      </c>
      <c r="E135" s="2">
        <v>2.3705319999999998E-3</v>
      </c>
      <c r="F135" s="2">
        <v>1.4029919999999999E-4</v>
      </c>
      <c r="G135">
        <v>-0.29933599999999999</v>
      </c>
      <c r="H135">
        <v>0</v>
      </c>
      <c r="I135" s="14">
        <v>2.2754734000000002E-3</v>
      </c>
    </row>
    <row r="136" spans="1:9" x14ac:dyDescent="0.25">
      <c r="A136">
        <v>0.15271570000000001</v>
      </c>
      <c r="B136" s="2">
        <v>2.648287E-3</v>
      </c>
      <c r="C136" s="2">
        <v>2.6523480000000001E-3</v>
      </c>
      <c r="D136" s="2">
        <v>2.301131E-4</v>
      </c>
      <c r="E136" s="2">
        <v>2.8824609999999998E-3</v>
      </c>
      <c r="F136" s="2">
        <v>1.4036950000000001E-4</v>
      </c>
      <c r="G136">
        <v>-0.301315</v>
      </c>
      <c r="H136">
        <v>0</v>
      </c>
      <c r="I136" s="14">
        <v>2.8803305000000001E-3</v>
      </c>
    </row>
    <row r="137" spans="1:9" x14ac:dyDescent="0.25">
      <c r="A137">
        <v>0.2036365</v>
      </c>
      <c r="B137" s="2">
        <v>3.0640480000000002E-3</v>
      </c>
      <c r="C137" s="2">
        <v>3.0680989999999999E-3</v>
      </c>
      <c r="D137" s="2">
        <v>3.5454619999999998E-4</v>
      </c>
      <c r="E137" s="2">
        <v>3.4226450000000002E-3</v>
      </c>
      <c r="F137" s="2">
        <v>1.4049169999999999E-4</v>
      </c>
      <c r="G137">
        <v>-0.31680599999999998</v>
      </c>
      <c r="H137">
        <v>0</v>
      </c>
      <c r="I137" s="14">
        <v>3.427799E-3</v>
      </c>
    </row>
    <row r="138" spans="1:9" x14ac:dyDescent="0.25">
      <c r="A138">
        <v>0.25456770000000001</v>
      </c>
      <c r="B138" s="2">
        <v>2.9653729999999999E-3</v>
      </c>
      <c r="C138" s="2">
        <v>2.9694119999999998E-3</v>
      </c>
      <c r="D138" s="2">
        <v>6.3668929999999996E-4</v>
      </c>
      <c r="E138" s="2">
        <v>3.606101E-3</v>
      </c>
      <c r="F138" s="2">
        <v>1.4120030000000001E-4</v>
      </c>
      <c r="G138">
        <v>-0.30466500000000002</v>
      </c>
      <c r="H138">
        <v>0</v>
      </c>
      <c r="I138" s="14">
        <v>3.5798251000000001E-3</v>
      </c>
    </row>
    <row r="139" spans="1:9" x14ac:dyDescent="0.25">
      <c r="A139">
        <v>0.30577870000000001</v>
      </c>
      <c r="B139" s="2">
        <v>2.9933780000000001E-3</v>
      </c>
      <c r="C139" s="2">
        <v>2.997399E-3</v>
      </c>
      <c r="D139" s="2">
        <v>1.297529E-3</v>
      </c>
      <c r="E139" s="2">
        <v>4.2949279999999999E-3</v>
      </c>
      <c r="F139" s="2">
        <v>1.416179E-4</v>
      </c>
      <c r="G139">
        <v>-0.27024900000000002</v>
      </c>
      <c r="H139">
        <v>0</v>
      </c>
      <c r="I139" s="14">
        <v>4.3518319000000003E-3</v>
      </c>
    </row>
    <row r="140" spans="1:9" x14ac:dyDescent="0.25">
      <c r="A140">
        <v>0.35676760000000002</v>
      </c>
      <c r="B140" s="2">
        <v>2.900007E-3</v>
      </c>
      <c r="C140" s="2">
        <v>2.9039410000000002E-3</v>
      </c>
      <c r="D140" s="2">
        <v>2.4215119999999998E-3</v>
      </c>
      <c r="E140" s="2">
        <v>5.325453E-3</v>
      </c>
      <c r="F140" s="2">
        <v>1.4192560000000001E-4</v>
      </c>
      <c r="G140">
        <v>-0.15162999999999999</v>
      </c>
      <c r="H140">
        <v>0</v>
      </c>
      <c r="I140" s="14">
        <v>5.2085724E-3</v>
      </c>
    </row>
    <row r="141" spans="1:9" x14ac:dyDescent="0.25">
      <c r="A141">
        <v>0.40784310000000001</v>
      </c>
      <c r="B141" s="2">
        <v>2.8670919999999999E-3</v>
      </c>
      <c r="C141" s="2">
        <v>2.872973E-3</v>
      </c>
      <c r="D141" s="2">
        <v>5.7244139999999997E-3</v>
      </c>
      <c r="E141" s="2">
        <v>8.5973869999999997E-3</v>
      </c>
      <c r="F141" s="2">
        <v>1.4520620000000001E-4</v>
      </c>
      <c r="G141">
        <v>0.33238000000000001</v>
      </c>
      <c r="H141">
        <v>0</v>
      </c>
      <c r="I141" s="14">
        <v>7.9775117999999999E-3</v>
      </c>
    </row>
    <row r="142" spans="1:9" x14ac:dyDescent="0.25">
      <c r="A142">
        <v>0.45913350000000003</v>
      </c>
      <c r="B142" s="2">
        <v>2.8802020000000001E-3</v>
      </c>
      <c r="C142" s="2">
        <v>2.9230100000000002E-3</v>
      </c>
      <c r="D142" s="2">
        <v>1.0464070000000001E-2</v>
      </c>
      <c r="E142" s="2">
        <v>1.3387080000000001E-2</v>
      </c>
      <c r="F142" s="2">
        <v>1.5024999999999999E-4</v>
      </c>
      <c r="G142">
        <v>1.561741</v>
      </c>
      <c r="H142">
        <v>0</v>
      </c>
      <c r="I142" s="14">
        <v>1.22024067E-2</v>
      </c>
    </row>
    <row r="143" spans="1:9" x14ac:dyDescent="0.25">
      <c r="A143">
        <v>0.126578</v>
      </c>
      <c r="B143" s="2">
        <v>3.2771929999999999E-3</v>
      </c>
      <c r="C143" s="2">
        <v>4.8381630000000004E-3</v>
      </c>
      <c r="D143" s="2">
        <v>2.5358960000000002E-4</v>
      </c>
      <c r="E143" s="2">
        <v>5.0917519999999997E-3</v>
      </c>
      <c r="F143" s="2">
        <v>8.2025239999999997E-4</v>
      </c>
      <c r="G143">
        <v>-2.0591999999999999E-2</v>
      </c>
      <c r="H143">
        <v>0</v>
      </c>
      <c r="I143" s="14">
        <v>5.4999306999999999E-3</v>
      </c>
    </row>
    <row r="144" spans="1:9" x14ac:dyDescent="0.25">
      <c r="A144">
        <v>0.15189929999999999</v>
      </c>
      <c r="B144" s="2">
        <v>3.2938949999999998E-3</v>
      </c>
      <c r="C144" s="2">
        <v>4.814413E-3</v>
      </c>
      <c r="D144" s="2">
        <v>2.967302E-4</v>
      </c>
      <c r="E144" s="2">
        <v>5.1111430000000003E-3</v>
      </c>
      <c r="F144" s="2">
        <v>8.2033270000000003E-4</v>
      </c>
      <c r="G144">
        <v>-3.0991999999999999E-2</v>
      </c>
      <c r="H144">
        <v>0</v>
      </c>
      <c r="I144" s="14">
        <v>5.4997290000000001E-3</v>
      </c>
    </row>
    <row r="145" spans="1:9" x14ac:dyDescent="0.25">
      <c r="A145">
        <v>0.1772215</v>
      </c>
      <c r="B145" s="2">
        <v>3.193726E-3</v>
      </c>
      <c r="C145" s="2">
        <v>4.7376850000000002E-3</v>
      </c>
      <c r="D145" s="2">
        <v>3.7870180000000001E-4</v>
      </c>
      <c r="E145" s="2">
        <v>5.116387E-3</v>
      </c>
      <c r="F145" s="2">
        <v>8.2042780000000004E-4</v>
      </c>
      <c r="G145">
        <v>-4.2875000000000003E-2</v>
      </c>
      <c r="H145">
        <v>0</v>
      </c>
      <c r="I145" s="14">
        <v>5.5189376999999996E-3</v>
      </c>
    </row>
    <row r="146" spans="1:9" x14ac:dyDescent="0.25">
      <c r="A146">
        <v>0.2025448</v>
      </c>
      <c r="B146" s="2">
        <v>3.122498E-3</v>
      </c>
      <c r="C146" s="2">
        <v>4.6908610000000002E-3</v>
      </c>
      <c r="D146" s="2">
        <v>4.8234079999999999E-4</v>
      </c>
      <c r="E146" s="2">
        <v>5.173202E-3</v>
      </c>
      <c r="F146" s="2">
        <v>8.2054260000000005E-4</v>
      </c>
      <c r="G146">
        <v>-5.1874000000000003E-2</v>
      </c>
      <c r="H146">
        <v>0</v>
      </c>
      <c r="I146" s="14">
        <v>5.5575592000000002E-3</v>
      </c>
    </row>
    <row r="147" spans="1:9" x14ac:dyDescent="0.25">
      <c r="A147">
        <v>0.22787450000000001</v>
      </c>
      <c r="B147" s="2">
        <v>3.0640569999999998E-3</v>
      </c>
      <c r="C147" s="2">
        <v>4.6075760000000004E-3</v>
      </c>
      <c r="D147" s="2">
        <v>6.2931E-4</v>
      </c>
      <c r="E147" s="2">
        <v>5.2368859999999996E-3</v>
      </c>
      <c r="F147" s="2">
        <v>8.2067369999999998E-4</v>
      </c>
      <c r="G147">
        <v>-5.2209999999999999E-2</v>
      </c>
      <c r="H147">
        <v>0</v>
      </c>
      <c r="I147" s="14">
        <v>5.6349966E-3</v>
      </c>
    </row>
    <row r="148" spans="1:9" x14ac:dyDescent="0.25">
      <c r="A148">
        <v>0.2532085</v>
      </c>
      <c r="B148" s="2">
        <v>3.0174400000000001E-3</v>
      </c>
      <c r="C148" s="2">
        <v>4.5547239999999996E-3</v>
      </c>
      <c r="D148" s="2">
        <v>8.3190689999999997E-4</v>
      </c>
      <c r="E148" s="2">
        <v>5.3866310000000002E-3</v>
      </c>
      <c r="F148" s="2">
        <v>8.2126530000000005E-4</v>
      </c>
      <c r="G148">
        <v>-4.8337999999999999E-2</v>
      </c>
      <c r="H148">
        <v>0</v>
      </c>
      <c r="I148" s="14">
        <v>5.7123703999999997E-3</v>
      </c>
    </row>
    <row r="149" spans="1:9" x14ac:dyDescent="0.25">
      <c r="A149">
        <v>0.27854669999999998</v>
      </c>
      <c r="B149" s="2">
        <v>2.9821959999999999E-3</v>
      </c>
      <c r="C149" s="2">
        <v>4.4833420000000004E-3</v>
      </c>
      <c r="D149" s="2">
        <v>1.032002E-3</v>
      </c>
      <c r="E149" s="2">
        <v>5.5153440000000001E-3</v>
      </c>
      <c r="F149" s="2">
        <v>8.2231619999999998E-4</v>
      </c>
      <c r="G149">
        <v>-4.4435000000000002E-2</v>
      </c>
      <c r="H149">
        <v>0</v>
      </c>
      <c r="I149" s="14">
        <v>5.8674482999999996E-3</v>
      </c>
    </row>
    <row r="150" spans="1:9" x14ac:dyDescent="0.25">
      <c r="A150">
        <v>0.3038902</v>
      </c>
      <c r="B150" s="2">
        <v>2.9262070000000001E-3</v>
      </c>
      <c r="C150" s="2">
        <v>4.4035300000000001E-3</v>
      </c>
      <c r="D150" s="2">
        <v>1.3803039999999999E-3</v>
      </c>
      <c r="E150" s="2">
        <v>5.7838339999999999E-3</v>
      </c>
      <c r="F150" s="2">
        <v>8.2189540000000003E-4</v>
      </c>
      <c r="G150">
        <v>-4.1534000000000001E-2</v>
      </c>
      <c r="H150">
        <v>0</v>
      </c>
      <c r="I150" s="14">
        <v>6.1196506999999997E-3</v>
      </c>
    </row>
    <row r="151" spans="1:9" x14ac:dyDescent="0.25">
      <c r="A151">
        <v>0.32923980000000003</v>
      </c>
      <c r="B151" s="2">
        <v>2.8685920000000001E-3</v>
      </c>
      <c r="C151" s="2">
        <v>4.3215659999999998E-3</v>
      </c>
      <c r="D151" s="2">
        <v>1.831711E-3</v>
      </c>
      <c r="E151" s="2">
        <v>6.1532770000000004E-3</v>
      </c>
      <c r="F151" s="2">
        <v>8.2164589999999995E-4</v>
      </c>
      <c r="G151">
        <v>-5.7402000000000002E-2</v>
      </c>
      <c r="H151">
        <v>0</v>
      </c>
      <c r="I151" s="14">
        <v>6.3523119999999997E-3</v>
      </c>
    </row>
    <row r="152" spans="1:9" x14ac:dyDescent="0.25">
      <c r="A152">
        <v>0.3546029</v>
      </c>
      <c r="B152" s="2">
        <v>2.8193609999999998E-3</v>
      </c>
      <c r="C152" s="2">
        <v>4.2733550000000004E-3</v>
      </c>
      <c r="D152" s="2">
        <v>2.6309940000000002E-3</v>
      </c>
      <c r="E152" s="2">
        <v>6.9043489999999997E-3</v>
      </c>
      <c r="F152" s="2">
        <v>8.22287E-4</v>
      </c>
      <c r="G152">
        <v>1.6385E-2</v>
      </c>
      <c r="H152">
        <v>0</v>
      </c>
      <c r="I152" s="14">
        <v>7.0123878000000004E-3</v>
      </c>
    </row>
    <row r="153" spans="1:9" x14ac:dyDescent="0.25">
      <c r="A153">
        <v>0.37998340000000003</v>
      </c>
      <c r="B153" s="2">
        <v>2.791586E-3</v>
      </c>
      <c r="C153" s="2">
        <v>4.2266129999999997E-3</v>
      </c>
      <c r="D153" s="2">
        <v>3.9816080000000002E-3</v>
      </c>
      <c r="E153" s="2">
        <v>8.2082209999999999E-3</v>
      </c>
      <c r="F153" s="2">
        <v>8.2368830000000004E-4</v>
      </c>
      <c r="G153">
        <v>0.18784300000000001</v>
      </c>
      <c r="H153">
        <v>0</v>
      </c>
      <c r="I153" s="14">
        <v>8.4106317000000007E-3</v>
      </c>
    </row>
    <row r="154" spans="1:9" x14ac:dyDescent="0.25">
      <c r="A154">
        <v>0.40539609999999998</v>
      </c>
      <c r="B154" s="2">
        <v>2.7747829999999999E-3</v>
      </c>
      <c r="C154" s="2">
        <v>4.1928790000000001E-3</v>
      </c>
      <c r="D154" s="2">
        <v>6.1317289999999998E-3</v>
      </c>
      <c r="E154" s="2">
        <v>1.032461E-2</v>
      </c>
      <c r="F154" s="2">
        <v>8.2576519999999997E-4</v>
      </c>
      <c r="G154">
        <v>0.447965</v>
      </c>
      <c r="H154">
        <v>0</v>
      </c>
      <c r="I154" s="14">
        <v>1.0527306199999999E-2</v>
      </c>
    </row>
    <row r="155" spans="1:9" x14ac:dyDescent="0.25">
      <c r="A155">
        <v>0.43086210000000003</v>
      </c>
      <c r="B155" s="2">
        <v>2.769302E-3</v>
      </c>
      <c r="C155" s="2">
        <v>4.1762600000000002E-3</v>
      </c>
      <c r="D155" s="2">
        <v>8.9300539999999998E-3</v>
      </c>
      <c r="E155" s="2">
        <v>1.3106309999999999E-2</v>
      </c>
      <c r="F155" s="2">
        <v>8.2839939999999998E-4</v>
      </c>
      <c r="G155">
        <v>0.863537</v>
      </c>
      <c r="H155">
        <v>0</v>
      </c>
      <c r="I155" s="14">
        <v>1.3303785199999999E-2</v>
      </c>
    </row>
    <row r="156" spans="1:9" x14ac:dyDescent="0.25">
      <c r="A156">
        <v>0.45642159999999998</v>
      </c>
      <c r="B156" s="2">
        <v>2.7710719999999999E-3</v>
      </c>
      <c r="C156" s="2">
        <v>4.1859790000000003E-3</v>
      </c>
      <c r="D156" s="2">
        <v>1.18691E-2</v>
      </c>
      <c r="E156" s="2">
        <v>1.6055079999999999E-2</v>
      </c>
      <c r="F156" s="2">
        <v>8.3136219999999995E-4</v>
      </c>
      <c r="G156">
        <v>1.5105310000000001</v>
      </c>
      <c r="H156">
        <v>0</v>
      </c>
      <c r="I156" s="14">
        <v>1.62734452E-2</v>
      </c>
    </row>
    <row r="157" spans="1:9" x14ac:dyDescent="0.25">
      <c r="A157">
        <v>0.20077410000000001</v>
      </c>
      <c r="B157" s="2">
        <v>3.1240389999999999E-3</v>
      </c>
      <c r="C157" s="2">
        <v>4.6928930000000001E-3</v>
      </c>
      <c r="D157" s="2">
        <v>4.7490610000000002E-4</v>
      </c>
      <c r="E157" s="2">
        <v>5.1677989999999998E-3</v>
      </c>
      <c r="F157" s="2">
        <v>8.2053409999999997E-4</v>
      </c>
      <c r="G157">
        <v>-5.1555999999999998E-2</v>
      </c>
      <c r="H157">
        <v>0</v>
      </c>
      <c r="I157" s="14">
        <v>5.6584043999999998E-3</v>
      </c>
    </row>
    <row r="158" spans="1:9" x14ac:dyDescent="0.25">
      <c r="A158">
        <v>0.20102529999999999</v>
      </c>
      <c r="B158" s="2">
        <v>3.1236670000000001E-3</v>
      </c>
      <c r="C158" s="2">
        <v>5.3773429999999997E-3</v>
      </c>
      <c r="D158" s="2">
        <v>4.7853179999999998E-4</v>
      </c>
      <c r="E158" s="2">
        <v>5.855875E-3</v>
      </c>
      <c r="F158" s="2">
        <v>8.2139289999999998E-4</v>
      </c>
      <c r="G158">
        <v>-4.9000000000000002E-2</v>
      </c>
      <c r="H158">
        <v>3.399</v>
      </c>
      <c r="I158" s="14">
        <v>6.2282585000000001E-3</v>
      </c>
    </row>
    <row r="159" spans="1:9" x14ac:dyDescent="0.25">
      <c r="A159">
        <v>0.2007708</v>
      </c>
      <c r="B159" s="2">
        <v>3.124108E-3</v>
      </c>
      <c r="C159" s="2">
        <v>6.9557040000000001E-3</v>
      </c>
      <c r="D159" s="2">
        <v>4.6526169999999998E-4</v>
      </c>
      <c r="E159" s="2">
        <v>7.4209660000000002E-3</v>
      </c>
      <c r="F159" s="2">
        <v>8.2342560000000001E-4</v>
      </c>
      <c r="G159">
        <v>-3.7221999999999998E-2</v>
      </c>
      <c r="H159">
        <v>6.26</v>
      </c>
      <c r="I159" s="14">
        <v>8.1009946999999992E-3</v>
      </c>
    </row>
    <row r="160" spans="1:9" x14ac:dyDescent="0.25">
      <c r="A160">
        <v>0.20076669999999999</v>
      </c>
      <c r="B160" s="2">
        <v>3.1252070000000001E-3</v>
      </c>
      <c r="C160" s="2">
        <v>9.8074389999999994E-3</v>
      </c>
      <c r="D160" s="2">
        <v>4.4256310000000002E-4</v>
      </c>
      <c r="E160" s="2">
        <v>1.025E-2</v>
      </c>
      <c r="F160" s="2">
        <v>8.2687319999999996E-4</v>
      </c>
      <c r="G160">
        <v>-1.8977999999999998E-2</v>
      </c>
      <c r="H160">
        <v>9.2469999999999999</v>
      </c>
      <c r="I160" s="14">
        <v>1.0729098100000001E-2</v>
      </c>
    </row>
    <row r="161" spans="1:9" x14ac:dyDescent="0.25">
      <c r="A161">
        <v>0.3513057</v>
      </c>
      <c r="B161" s="2">
        <v>2.8213790000000002E-3</v>
      </c>
      <c r="C161" s="2">
        <v>4.2917119999999996E-3</v>
      </c>
      <c r="D161" s="2">
        <v>2.5076349999999998E-3</v>
      </c>
      <c r="E161" s="2">
        <v>6.7993480000000002E-3</v>
      </c>
      <c r="F161" s="2">
        <v>8.2216259999999997E-4</v>
      </c>
      <c r="G161">
        <v>1.1969999999999999E-3</v>
      </c>
      <c r="H161">
        <v>5.1999999999999998E-2</v>
      </c>
      <c r="I161" s="14">
        <v>7.1584361999999999E-3</v>
      </c>
    </row>
    <row r="162" spans="1:9" x14ac:dyDescent="0.25">
      <c r="A162">
        <v>0.3513059</v>
      </c>
      <c r="B162" s="2">
        <v>2.8213689999999998E-3</v>
      </c>
      <c r="C162" s="2">
        <v>4.3993030000000002E-3</v>
      </c>
      <c r="D162" s="2">
        <v>2.507787E-3</v>
      </c>
      <c r="E162" s="2">
        <v>6.9070900000000003E-3</v>
      </c>
      <c r="F162" s="2">
        <v>8.2227999999999999E-4</v>
      </c>
      <c r="G162">
        <v>-5.2290000000000001E-3</v>
      </c>
      <c r="H162">
        <v>1.014</v>
      </c>
      <c r="I162" s="14">
        <v>7.2392536000000004E-3</v>
      </c>
    </row>
    <row r="163" spans="1:9" x14ac:dyDescent="0.25">
      <c r="A163">
        <v>0.35130499999999998</v>
      </c>
      <c r="B163" s="2">
        <v>2.821414E-3</v>
      </c>
      <c r="C163" s="2">
        <v>4.5931419999999997E-3</v>
      </c>
      <c r="D163" s="2">
        <v>2.5076930000000001E-3</v>
      </c>
      <c r="E163" s="2">
        <v>7.1008349999999998E-3</v>
      </c>
      <c r="F163" s="2">
        <v>8.2257670000000001E-4</v>
      </c>
      <c r="G163">
        <v>-8.1560000000000001E-3</v>
      </c>
      <c r="H163">
        <v>1.964</v>
      </c>
      <c r="I163" s="14">
        <v>7.4412971E-3</v>
      </c>
    </row>
    <row r="164" spans="1:9" x14ac:dyDescent="0.25">
      <c r="A164">
        <v>0.3510472</v>
      </c>
      <c r="B164" s="2">
        <v>2.8261100000000002E-3</v>
      </c>
      <c r="C164" s="2">
        <v>4.9417410000000004E-3</v>
      </c>
      <c r="D164" s="2">
        <v>2.5038629999999998E-3</v>
      </c>
      <c r="E164" s="2">
        <v>7.4456039999999998E-3</v>
      </c>
      <c r="F164" s="2">
        <v>8.2314349999999998E-4</v>
      </c>
      <c r="G164">
        <v>-8.6470000000000002E-3</v>
      </c>
      <c r="H164">
        <v>3.0510000000000002</v>
      </c>
      <c r="I164" s="14">
        <v>7.8577868000000006E-3</v>
      </c>
    </row>
    <row r="187" spans="1:8" x14ac:dyDescent="0.25">
      <c r="A187" s="2"/>
      <c r="B187" s="2"/>
      <c r="C187"/>
      <c r="D187"/>
      <c r="E187"/>
      <c r="F187"/>
      <c r="G187"/>
      <c r="H187" s="65"/>
    </row>
    <row r="189" spans="1:8" x14ac:dyDescent="0.25">
      <c r="A189"/>
      <c r="B189"/>
      <c r="C189"/>
      <c r="D189" s="2"/>
      <c r="E189"/>
      <c r="F189"/>
      <c r="G189"/>
      <c r="H189"/>
    </row>
    <row r="190" spans="1:8" x14ac:dyDescent="0.25">
      <c r="A190"/>
      <c r="B190"/>
      <c r="C190"/>
      <c r="D190" s="2"/>
      <c r="E190"/>
      <c r="F190"/>
      <c r="G190"/>
      <c r="H190"/>
    </row>
    <row r="191" spans="1:8" x14ac:dyDescent="0.25">
      <c r="A191"/>
      <c r="B191"/>
      <c r="C191"/>
      <c r="D191" s="2"/>
      <c r="E191"/>
      <c r="F191"/>
      <c r="G191"/>
      <c r="H191"/>
    </row>
    <row r="192" spans="1:8" x14ac:dyDescent="0.25">
      <c r="A192"/>
      <c r="B192"/>
      <c r="C192"/>
      <c r="D192" s="2"/>
      <c r="E192"/>
      <c r="F192"/>
      <c r="G192"/>
      <c r="H192"/>
    </row>
    <row r="193" spans="1:8" x14ac:dyDescent="0.25">
      <c r="A193"/>
      <c r="B193"/>
      <c r="C193"/>
      <c r="D193" s="2"/>
      <c r="E193"/>
      <c r="F193"/>
      <c r="G193"/>
      <c r="H193"/>
    </row>
    <row r="194" spans="1:8" x14ac:dyDescent="0.25">
      <c r="A194"/>
      <c r="B194"/>
      <c r="C194"/>
      <c r="D194" s="2"/>
      <c r="E194"/>
      <c r="F194"/>
      <c r="G194"/>
      <c r="H194"/>
    </row>
    <row r="195" spans="1:8" x14ac:dyDescent="0.25">
      <c r="A195"/>
      <c r="B195"/>
      <c r="C195"/>
      <c r="D195" s="2"/>
      <c r="E195"/>
      <c r="F195"/>
      <c r="G195"/>
      <c r="H195"/>
    </row>
    <row r="196" spans="1:8" x14ac:dyDescent="0.25">
      <c r="A196"/>
      <c r="B196"/>
      <c r="C196"/>
      <c r="D196" s="2"/>
      <c r="E196"/>
      <c r="F196"/>
      <c r="G196"/>
      <c r="H196"/>
    </row>
    <row r="197" spans="1:8" x14ac:dyDescent="0.25">
      <c r="A197" s="2"/>
      <c r="B197"/>
      <c r="C197"/>
      <c r="D197" s="2"/>
      <c r="E197"/>
      <c r="F197"/>
      <c r="G197"/>
      <c r="H197"/>
    </row>
    <row r="198" spans="1:8" x14ac:dyDescent="0.25">
      <c r="A198" s="2"/>
      <c r="B198"/>
      <c r="C198"/>
      <c r="D198" s="2"/>
      <c r="E198"/>
      <c r="F198"/>
      <c r="G198"/>
      <c r="H198"/>
    </row>
    <row r="199" spans="1:8" x14ac:dyDescent="0.25">
      <c r="A199" s="2"/>
      <c r="B199"/>
      <c r="C199"/>
      <c r="D199" s="2"/>
      <c r="E199"/>
      <c r="F199"/>
      <c r="G199"/>
      <c r="H199"/>
    </row>
    <row r="200" spans="1:8" x14ac:dyDescent="0.25">
      <c r="A200" s="2"/>
      <c r="B200"/>
      <c r="C200"/>
      <c r="D200"/>
      <c r="E200"/>
      <c r="F200"/>
      <c r="G200"/>
      <c r="H200"/>
    </row>
    <row r="201" spans="1:8" x14ac:dyDescent="0.25">
      <c r="A201" s="2"/>
      <c r="B201"/>
      <c r="C201"/>
      <c r="D201"/>
      <c r="E201"/>
      <c r="F201"/>
      <c r="G201"/>
      <c r="H201"/>
    </row>
    <row r="202" spans="1:8" x14ac:dyDescent="0.25">
      <c r="A202" s="2"/>
      <c r="B202"/>
      <c r="C202"/>
      <c r="D202"/>
      <c r="E202"/>
      <c r="F202"/>
      <c r="G202"/>
      <c r="H202"/>
    </row>
    <row r="203" spans="1:8" x14ac:dyDescent="0.25">
      <c r="A203" s="2"/>
      <c r="B203"/>
      <c r="C203"/>
      <c r="D203"/>
      <c r="E203"/>
      <c r="F203"/>
      <c r="G203"/>
      <c r="H203"/>
    </row>
    <row r="204" spans="1:8" x14ac:dyDescent="0.25">
      <c r="A204" s="2"/>
      <c r="B204"/>
      <c r="C204"/>
      <c r="D204"/>
      <c r="E204"/>
      <c r="F204"/>
      <c r="G204"/>
      <c r="H204"/>
    </row>
    <row r="205" spans="1:8" x14ac:dyDescent="0.25">
      <c r="A205" s="2"/>
      <c r="B205"/>
      <c r="C205"/>
      <c r="D205"/>
      <c r="E205"/>
      <c r="F205"/>
      <c r="G205"/>
      <c r="H205"/>
    </row>
    <row r="206" spans="1:8" x14ac:dyDescent="0.25">
      <c r="A206" s="2"/>
      <c r="B206"/>
      <c r="C206"/>
      <c r="D206"/>
      <c r="E206"/>
      <c r="F206"/>
      <c r="G206"/>
      <c r="H206"/>
    </row>
    <row r="207" spans="1:8" x14ac:dyDescent="0.25">
      <c r="A207" s="2"/>
      <c r="B207"/>
      <c r="C207"/>
      <c r="D207"/>
      <c r="E207"/>
      <c r="F207"/>
      <c r="G207"/>
      <c r="H207"/>
    </row>
    <row r="208" spans="1:8" x14ac:dyDescent="0.25">
      <c r="A208" s="2"/>
      <c r="B208"/>
      <c r="C208"/>
      <c r="D208"/>
      <c r="E208"/>
      <c r="F208"/>
      <c r="G208"/>
      <c r="H208"/>
    </row>
    <row r="209" spans="1:8" x14ac:dyDescent="0.25">
      <c r="A209" s="2"/>
      <c r="B209"/>
      <c r="C209"/>
      <c r="D209"/>
      <c r="E209"/>
      <c r="F209"/>
      <c r="G209"/>
      <c r="H209"/>
    </row>
    <row r="210" spans="1:8" x14ac:dyDescent="0.25">
      <c r="A210"/>
      <c r="B210"/>
      <c r="C210"/>
      <c r="D210" s="2"/>
      <c r="E210"/>
      <c r="F210"/>
      <c r="G210"/>
      <c r="H210"/>
    </row>
    <row r="211" spans="1:8" x14ac:dyDescent="0.25">
      <c r="A211"/>
      <c r="B211"/>
      <c r="C211"/>
      <c r="D211" s="2"/>
      <c r="E211"/>
      <c r="F211"/>
      <c r="G211"/>
      <c r="H211"/>
    </row>
    <row r="212" spans="1:8" x14ac:dyDescent="0.25">
      <c r="A212"/>
      <c r="B212"/>
      <c r="C212"/>
      <c r="D212" s="2"/>
      <c r="E212"/>
      <c r="F212"/>
      <c r="G212"/>
      <c r="H212"/>
    </row>
    <row r="213" spans="1:8" x14ac:dyDescent="0.25">
      <c r="A213"/>
      <c r="B213"/>
      <c r="C213"/>
      <c r="D213" s="2"/>
      <c r="E213"/>
      <c r="F213"/>
      <c r="G213"/>
      <c r="H213"/>
    </row>
    <row r="214" spans="1:8" x14ac:dyDescent="0.25">
      <c r="A214" s="2"/>
      <c r="B214"/>
      <c r="C214"/>
      <c r="D214"/>
      <c r="E214"/>
      <c r="F214"/>
      <c r="G214"/>
      <c r="H214"/>
    </row>
    <row r="215" spans="1:8" x14ac:dyDescent="0.25">
      <c r="A215" s="2"/>
      <c r="B215"/>
      <c r="C215"/>
      <c r="D215"/>
      <c r="E215"/>
      <c r="F215"/>
      <c r="G215"/>
      <c r="H215"/>
    </row>
    <row r="216" spans="1:8" x14ac:dyDescent="0.25">
      <c r="A216" s="2"/>
      <c r="B216"/>
      <c r="C216"/>
      <c r="D216"/>
      <c r="E216"/>
      <c r="F216"/>
      <c r="G216"/>
      <c r="H216"/>
    </row>
    <row r="217" spans="1:8" x14ac:dyDescent="0.25">
      <c r="A217" s="2"/>
      <c r="B217"/>
      <c r="C217"/>
      <c r="D217"/>
      <c r="E217"/>
      <c r="F217"/>
      <c r="G217"/>
      <c r="H217"/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8740157480314965" bottom="0.78740157480314965" header="0.31496062992125984" footer="0.31496062992125984"/>
  <pageSetup paperSize="9" scale="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14168-AC97-4AC6-845A-130CA7DFA28F}">
  <dimension ref="A1:AT440"/>
  <sheetViews>
    <sheetView topLeftCell="A102" workbookViewId="0">
      <selection activeCell="H337" sqref="H337"/>
    </sheetView>
  </sheetViews>
  <sheetFormatPr baseColWidth="10" defaultRowHeight="15" x14ac:dyDescent="0.25"/>
  <cols>
    <col min="1" max="1" width="4.85546875" style="5" customWidth="1"/>
    <col min="2" max="3" width="10.7109375" style="15" customWidth="1"/>
    <col min="4" max="6" width="10.7109375" style="5" customWidth="1"/>
    <col min="7" max="7" width="10.7109375" style="16" customWidth="1"/>
    <col min="8" max="18" width="10.7109375" style="5" customWidth="1"/>
    <col min="19" max="46" width="11.42578125" style="5"/>
  </cols>
  <sheetData>
    <row r="1" spans="1:16" x14ac:dyDescent="0.25">
      <c r="A1" s="3" t="s">
        <v>30</v>
      </c>
    </row>
    <row r="2" spans="1:16" x14ac:dyDescent="0.25">
      <c r="B2" s="6" t="s">
        <v>25</v>
      </c>
      <c r="C2" s="6"/>
      <c r="D2" s="6" t="s">
        <v>26</v>
      </c>
      <c r="E2" s="6"/>
      <c r="F2" s="6" t="s">
        <v>27</v>
      </c>
      <c r="G2" s="6" t="s">
        <v>3</v>
      </c>
      <c r="H2" s="6" t="s">
        <v>4</v>
      </c>
      <c r="I2" s="6" t="s">
        <v>0</v>
      </c>
      <c r="J2" s="6" t="s">
        <v>1</v>
      </c>
      <c r="K2" s="6" t="s">
        <v>2</v>
      </c>
      <c r="L2" s="6" t="s">
        <v>28</v>
      </c>
      <c r="M2" s="6" t="s">
        <v>23</v>
      </c>
      <c r="P2" s="5" t="s">
        <v>41</v>
      </c>
    </row>
    <row r="3" spans="1:16" x14ac:dyDescent="0.25">
      <c r="A3" s="5">
        <v>1</v>
      </c>
      <c r="B3" s="15">
        <v>0.78393737151820697</v>
      </c>
      <c r="D3" s="5">
        <v>-740.8</v>
      </c>
      <c r="F3" s="5">
        <v>15.3</v>
      </c>
      <c r="G3" s="16">
        <v>2.2000000000000002</v>
      </c>
      <c r="H3" s="5">
        <v>300</v>
      </c>
      <c r="I3" s="17">
        <v>0</v>
      </c>
      <c r="J3" s="18">
        <v>0</v>
      </c>
      <c r="K3" s="19">
        <v>0</v>
      </c>
      <c r="L3" s="19">
        <v>0</v>
      </c>
      <c r="M3" s="19">
        <v>0</v>
      </c>
      <c r="P3" s="16">
        <v>9.2100000000000009</v>
      </c>
    </row>
    <row r="4" spans="1:16" x14ac:dyDescent="0.25">
      <c r="A4" s="5">
        <v>2</v>
      </c>
      <c r="B4" s="15">
        <v>0.9753152566655019</v>
      </c>
      <c r="D4" s="5">
        <v>-740.6</v>
      </c>
      <c r="F4" s="5">
        <v>15.3</v>
      </c>
      <c r="G4" s="16">
        <v>1.4434477781214559</v>
      </c>
      <c r="H4" s="5">
        <v>300</v>
      </c>
      <c r="I4" s="17">
        <v>0</v>
      </c>
      <c r="J4" s="18">
        <v>0</v>
      </c>
      <c r="K4" s="19">
        <v>0</v>
      </c>
      <c r="L4" s="19">
        <v>0</v>
      </c>
      <c r="M4" s="19">
        <v>0</v>
      </c>
      <c r="P4" s="16">
        <v>13.48</v>
      </c>
    </row>
    <row r="5" spans="1:16" x14ac:dyDescent="0.25">
      <c r="A5" s="5">
        <v>3</v>
      </c>
      <c r="B5" s="15">
        <v>1.1762607700063665</v>
      </c>
      <c r="D5" s="5">
        <v>-716.2</v>
      </c>
      <c r="F5" s="5">
        <v>15.3</v>
      </c>
      <c r="G5" s="16">
        <v>1.5</v>
      </c>
      <c r="H5" s="5">
        <v>300</v>
      </c>
      <c r="I5" s="17">
        <v>0</v>
      </c>
      <c r="J5" s="18">
        <v>0</v>
      </c>
      <c r="K5" s="19">
        <v>0</v>
      </c>
      <c r="L5" s="19">
        <v>0</v>
      </c>
      <c r="M5" s="19">
        <v>0</v>
      </c>
      <c r="P5" s="16">
        <v>19.21</v>
      </c>
    </row>
    <row r="6" spans="1:16" x14ac:dyDescent="0.25">
      <c r="A6" s="5">
        <v>4</v>
      </c>
      <c r="B6" s="15">
        <v>1.3699814121689968</v>
      </c>
      <c r="D6" s="5">
        <v>-715.9</v>
      </c>
      <c r="F6" s="5">
        <v>15.3</v>
      </c>
      <c r="G6" s="16">
        <v>1.0276737869779049</v>
      </c>
      <c r="H6" s="5">
        <v>300</v>
      </c>
      <c r="I6" s="17">
        <v>0</v>
      </c>
      <c r="J6" s="18">
        <v>0</v>
      </c>
      <c r="K6" s="19">
        <v>0</v>
      </c>
      <c r="L6" s="19">
        <v>0</v>
      </c>
      <c r="M6" s="19">
        <v>0</v>
      </c>
      <c r="P6" s="16">
        <v>25.51</v>
      </c>
    </row>
    <row r="7" spans="1:16" x14ac:dyDescent="0.25">
      <c r="A7" s="5">
        <v>5</v>
      </c>
      <c r="B7" s="15">
        <v>1.5700589691988964</v>
      </c>
      <c r="D7" s="5">
        <v>-691.4</v>
      </c>
      <c r="F7" s="5">
        <v>15.3</v>
      </c>
      <c r="G7" s="16">
        <v>0.89674609274916728</v>
      </c>
      <c r="H7" s="5">
        <v>300</v>
      </c>
      <c r="I7" s="17">
        <v>0</v>
      </c>
      <c r="J7" s="18">
        <v>0</v>
      </c>
      <c r="K7" s="19">
        <v>0</v>
      </c>
      <c r="L7" s="19">
        <v>0</v>
      </c>
      <c r="M7" s="19">
        <v>0</v>
      </c>
      <c r="P7" s="16">
        <v>33.58</v>
      </c>
    </row>
    <row r="8" spans="1:16" x14ac:dyDescent="0.25">
      <c r="A8" s="5">
        <v>6</v>
      </c>
      <c r="B8" s="15">
        <v>1.7664381693691895</v>
      </c>
      <c r="D8" s="5">
        <v>-642.6</v>
      </c>
      <c r="F8" s="5">
        <v>15.3</v>
      </c>
      <c r="G8" s="16">
        <v>0.79708494648143924</v>
      </c>
      <c r="H8" s="5">
        <v>300</v>
      </c>
      <c r="I8" s="17">
        <v>0</v>
      </c>
      <c r="J8" s="18">
        <v>0</v>
      </c>
      <c r="K8" s="19">
        <v>0</v>
      </c>
      <c r="L8" s="19">
        <v>0</v>
      </c>
      <c r="M8" s="19">
        <v>0</v>
      </c>
      <c r="P8" s="16">
        <v>43.37</v>
      </c>
    </row>
    <row r="9" spans="1:16" x14ac:dyDescent="0.25">
      <c r="A9" s="5">
        <v>7</v>
      </c>
      <c r="B9" s="15">
        <v>1.9624420108827969</v>
      </c>
      <c r="D9" s="5">
        <v>-593.70000000000005</v>
      </c>
      <c r="F9" s="5">
        <v>15.3</v>
      </c>
      <c r="G9" s="16">
        <v>0.71750717507175066</v>
      </c>
      <c r="H9" s="5">
        <v>300</v>
      </c>
      <c r="I9" s="17">
        <v>0</v>
      </c>
      <c r="J9" s="18">
        <v>0</v>
      </c>
      <c r="K9" s="19">
        <v>0</v>
      </c>
      <c r="L9" s="19">
        <v>0</v>
      </c>
      <c r="M9" s="19">
        <v>0</v>
      </c>
      <c r="P9" s="16">
        <v>55.279999999999816</v>
      </c>
    </row>
    <row r="10" spans="1:16" x14ac:dyDescent="0.25">
      <c r="A10" s="5">
        <v>8</v>
      </c>
      <c r="B10" s="15">
        <v>2.1597853672434337</v>
      </c>
      <c r="D10" s="5">
        <v>-544.79999999999995</v>
      </c>
      <c r="F10" s="5">
        <v>15.3</v>
      </c>
      <c r="G10" s="16">
        <v>0.65198155823592419</v>
      </c>
      <c r="H10" s="5">
        <v>300</v>
      </c>
      <c r="I10" s="17">
        <v>0</v>
      </c>
      <c r="J10" s="18">
        <v>0</v>
      </c>
      <c r="K10" s="19">
        <v>0</v>
      </c>
      <c r="L10" s="19">
        <v>0</v>
      </c>
      <c r="M10" s="19">
        <v>0</v>
      </c>
      <c r="P10" s="16">
        <v>70.089999999878131</v>
      </c>
    </row>
    <row r="11" spans="1:16" x14ac:dyDescent="0.25">
      <c r="A11" s="5">
        <v>9</v>
      </c>
      <c r="B11" s="15">
        <v>2.3556550061269141</v>
      </c>
      <c r="D11" s="5">
        <v>-471.8</v>
      </c>
      <c r="F11" s="5">
        <v>15.3</v>
      </c>
      <c r="G11" s="16">
        <v>0.59780520090524791</v>
      </c>
      <c r="H11" s="5">
        <v>300</v>
      </c>
      <c r="I11" s="17">
        <v>0</v>
      </c>
      <c r="J11" s="18">
        <v>0</v>
      </c>
      <c r="K11" s="19">
        <v>0</v>
      </c>
      <c r="L11" s="19">
        <v>0</v>
      </c>
      <c r="M11" s="19">
        <v>0</v>
      </c>
      <c r="P11" s="16">
        <v>89.599999981235726</v>
      </c>
    </row>
    <row r="12" spans="1:16" x14ac:dyDescent="0.25">
      <c r="A12" s="5">
        <v>10</v>
      </c>
      <c r="B12" s="15">
        <v>2.5531763173430089</v>
      </c>
      <c r="D12" s="5">
        <v>-398.8</v>
      </c>
      <c r="F12" s="5">
        <v>15.3</v>
      </c>
      <c r="G12" s="16">
        <v>0.55159371183168504</v>
      </c>
      <c r="H12" s="5">
        <v>300</v>
      </c>
      <c r="I12" s="17">
        <v>0</v>
      </c>
      <c r="J12" s="18">
        <v>0</v>
      </c>
      <c r="K12" s="19">
        <v>0</v>
      </c>
      <c r="L12" s="19">
        <v>0</v>
      </c>
      <c r="M12" s="19">
        <v>0</v>
      </c>
      <c r="P12" s="16">
        <v>110.96999906387531</v>
      </c>
    </row>
    <row r="13" spans="1:16" x14ac:dyDescent="0.25">
      <c r="A13" s="5">
        <v>11</v>
      </c>
      <c r="B13" s="15">
        <v>2.7492341646703156</v>
      </c>
      <c r="D13" s="5">
        <v>-277.60000000000002</v>
      </c>
      <c r="F13" s="5">
        <v>15.3</v>
      </c>
      <c r="G13" s="16">
        <v>0.51229508196721307</v>
      </c>
      <c r="H13" s="5">
        <v>300</v>
      </c>
      <c r="I13" s="17">
        <v>0</v>
      </c>
      <c r="J13" s="18">
        <v>0</v>
      </c>
      <c r="K13" s="19">
        <v>0</v>
      </c>
      <c r="L13" s="19">
        <v>0</v>
      </c>
      <c r="M13" s="19">
        <v>0</v>
      </c>
      <c r="P13" s="16">
        <v>142.2399767403306</v>
      </c>
    </row>
    <row r="14" spans="1:16" x14ac:dyDescent="0.25">
      <c r="A14" s="5">
        <v>12</v>
      </c>
      <c r="B14" s="15">
        <v>2.9470575830768118</v>
      </c>
      <c r="D14" s="5">
        <v>-63.3</v>
      </c>
      <c r="F14" s="5">
        <v>15.3</v>
      </c>
      <c r="G14" s="16">
        <v>0.47794619691383311</v>
      </c>
      <c r="H14" s="5">
        <v>300</v>
      </c>
      <c r="I14" s="17">
        <v>0</v>
      </c>
      <c r="J14" s="18">
        <v>0</v>
      </c>
      <c r="K14" s="19">
        <v>0</v>
      </c>
      <c r="L14" s="19">
        <v>0</v>
      </c>
      <c r="M14" s="19">
        <v>0</v>
      </c>
      <c r="P14" s="16">
        <v>194.0996281184074</v>
      </c>
    </row>
    <row r="15" spans="1:16" x14ac:dyDescent="0.25">
      <c r="A15" s="5">
        <v>13</v>
      </c>
      <c r="B15" s="15">
        <v>3.1432302615995531</v>
      </c>
      <c r="D15" s="5">
        <v>223.5</v>
      </c>
      <c r="F15" s="5">
        <v>15.3</v>
      </c>
      <c r="G15" s="16">
        <v>0.44815775152853804</v>
      </c>
      <c r="H15" s="5">
        <v>300</v>
      </c>
      <c r="I15" s="17">
        <v>0</v>
      </c>
      <c r="J15" s="18">
        <v>0</v>
      </c>
      <c r="K15" s="19">
        <v>0</v>
      </c>
      <c r="L15" s="19">
        <v>0</v>
      </c>
      <c r="M15" s="19">
        <v>0</v>
      </c>
      <c r="P15" s="16">
        <v>275.74612091138397</v>
      </c>
    </row>
    <row r="16" spans="1:16" x14ac:dyDescent="0.25">
      <c r="A16" s="5">
        <v>14</v>
      </c>
      <c r="B16" s="15">
        <v>3.3417962404484847</v>
      </c>
      <c r="D16" s="5">
        <v>647.5</v>
      </c>
      <c r="F16" s="5">
        <v>15.3</v>
      </c>
      <c r="G16" s="16">
        <v>0.42157246529555237</v>
      </c>
      <c r="H16" s="5">
        <v>300</v>
      </c>
      <c r="I16" s="17">
        <v>0</v>
      </c>
      <c r="J16" s="18">
        <v>0</v>
      </c>
      <c r="K16" s="19">
        <v>0</v>
      </c>
      <c r="L16" s="19">
        <v>0</v>
      </c>
      <c r="M16" s="19">
        <v>0</v>
      </c>
      <c r="P16" s="16">
        <v>387.90218269087262</v>
      </c>
    </row>
    <row r="17" spans="1:16" x14ac:dyDescent="0.25">
      <c r="A17" s="5">
        <v>15</v>
      </c>
      <c r="B17" s="15">
        <v>3.5381450896424576</v>
      </c>
      <c r="D17" s="5">
        <v>1111</v>
      </c>
      <c r="F17" s="5">
        <v>15.3</v>
      </c>
      <c r="G17" s="16">
        <v>0.39822505404482872</v>
      </c>
      <c r="H17" s="5">
        <v>300</v>
      </c>
      <c r="I17" s="17">
        <v>0</v>
      </c>
      <c r="J17" s="18">
        <v>0</v>
      </c>
      <c r="K17" s="19">
        <v>0</v>
      </c>
      <c r="L17" s="19">
        <v>0</v>
      </c>
      <c r="M17" s="19">
        <v>0</v>
      </c>
      <c r="P17" s="16">
        <v>517.37276946269856</v>
      </c>
    </row>
    <row r="18" spans="1:16" x14ac:dyDescent="0.25">
      <c r="A18" s="5">
        <v>16</v>
      </c>
      <c r="B18" s="15">
        <v>3.7350513807443857</v>
      </c>
      <c r="D18" s="5">
        <v>1631.1</v>
      </c>
      <c r="F18" s="5">
        <v>15.3</v>
      </c>
      <c r="G18" s="16">
        <v>0.37728730428221086</v>
      </c>
      <c r="H18" s="5">
        <v>300</v>
      </c>
      <c r="I18" s="17">
        <v>0</v>
      </c>
      <c r="J18" s="18">
        <v>0</v>
      </c>
      <c r="K18" s="19">
        <v>0</v>
      </c>
      <c r="L18" s="19">
        <v>0</v>
      </c>
      <c r="M18" s="19">
        <v>0</v>
      </c>
      <c r="P18" s="16">
        <v>656.32690603295748</v>
      </c>
    </row>
    <row r="19" spans="1:16" x14ac:dyDescent="0.25">
      <c r="A19" s="5">
        <v>17</v>
      </c>
      <c r="B19" s="15">
        <v>3.9332216206475095</v>
      </c>
      <c r="D19" s="5">
        <v>2163.1</v>
      </c>
      <c r="F19" s="5">
        <v>15.3</v>
      </c>
      <c r="G19" s="16">
        <v>0.35834954438415068</v>
      </c>
      <c r="H19" s="5">
        <v>300</v>
      </c>
      <c r="I19" s="17">
        <v>0</v>
      </c>
      <c r="J19" s="18">
        <v>0</v>
      </c>
      <c r="K19" s="19">
        <v>0</v>
      </c>
      <c r="L19" s="19">
        <v>0</v>
      </c>
      <c r="M19" s="19">
        <v>0</v>
      </c>
      <c r="P19" s="16">
        <v>782.02259243478534</v>
      </c>
    </row>
    <row r="20" spans="1:16" x14ac:dyDescent="0.25">
      <c r="A20" s="5">
        <v>18</v>
      </c>
      <c r="B20" s="15">
        <v>4.3298508963096873</v>
      </c>
      <c r="D20" s="5">
        <v>2830.8</v>
      </c>
      <c r="F20" s="5">
        <v>15.3</v>
      </c>
      <c r="G20" s="16">
        <v>0.3257480571455163</v>
      </c>
      <c r="H20" s="5">
        <v>300</v>
      </c>
      <c r="I20" s="17">
        <v>0</v>
      </c>
      <c r="J20" s="18">
        <v>0</v>
      </c>
      <c r="K20" s="19">
        <v>0</v>
      </c>
      <c r="L20" s="19">
        <v>0</v>
      </c>
      <c r="M20" s="19">
        <v>0</v>
      </c>
      <c r="P20" s="16">
        <v>980.79130120769321</v>
      </c>
    </row>
    <row r="21" spans="1:16" x14ac:dyDescent="0.25">
      <c r="A21" s="5">
        <v>19</v>
      </c>
      <c r="B21" s="15">
        <v>4.7305463183559624</v>
      </c>
      <c r="D21" s="5">
        <v>3519.2</v>
      </c>
      <c r="F21" s="5">
        <v>15.3</v>
      </c>
      <c r="G21" s="16">
        <v>0.29858385940965704</v>
      </c>
      <c r="H21" s="5">
        <v>300</v>
      </c>
      <c r="I21" s="17">
        <v>0</v>
      </c>
      <c r="J21" s="18">
        <v>0</v>
      </c>
      <c r="K21" s="19">
        <v>0</v>
      </c>
      <c r="L21" s="19">
        <v>0</v>
      </c>
      <c r="M21" s="19">
        <v>0</v>
      </c>
      <c r="P21" s="16">
        <v>1141.0405934734397</v>
      </c>
    </row>
    <row r="22" spans="1:16" x14ac:dyDescent="0.25">
      <c r="A22" s="5">
        <v>20</v>
      </c>
      <c r="B22" s="15">
        <v>1.7688528285362057</v>
      </c>
      <c r="D22" s="5">
        <v>-617.20000000000005</v>
      </c>
      <c r="F22" s="5">
        <v>15.35</v>
      </c>
      <c r="G22" s="16">
        <v>0.79599727086649985</v>
      </c>
      <c r="H22" s="5">
        <v>300</v>
      </c>
      <c r="I22" s="19">
        <v>0</v>
      </c>
      <c r="J22" s="19">
        <v>1</v>
      </c>
      <c r="K22" s="20">
        <v>-8.2249999999999993E-5</v>
      </c>
      <c r="L22" s="19">
        <v>0</v>
      </c>
      <c r="M22" s="19">
        <v>0</v>
      </c>
      <c r="P22" s="16">
        <v>64</v>
      </c>
    </row>
    <row r="23" spans="1:16" x14ac:dyDescent="0.25">
      <c r="A23" s="5">
        <v>21</v>
      </c>
      <c r="B23" s="15">
        <v>1.9652595313516603</v>
      </c>
      <c r="D23" s="5">
        <v>-568.20000000000005</v>
      </c>
      <c r="F23" s="5">
        <v>15.35</v>
      </c>
      <c r="G23" s="16">
        <v>0.7164790174002047</v>
      </c>
      <c r="H23" s="5">
        <v>300</v>
      </c>
      <c r="I23" s="19">
        <v>0</v>
      </c>
      <c r="J23" s="19">
        <v>1</v>
      </c>
      <c r="K23" s="20">
        <v>-1.1574999999999999E-4</v>
      </c>
      <c r="L23" s="19">
        <v>0</v>
      </c>
      <c r="M23" s="19">
        <v>0</v>
      </c>
      <c r="P23" s="16">
        <v>80.609999999999815</v>
      </c>
    </row>
    <row r="24" spans="1:16" x14ac:dyDescent="0.25">
      <c r="A24" s="5">
        <v>22</v>
      </c>
      <c r="B24" s="15">
        <v>2.1625027279445685</v>
      </c>
      <c r="D24" s="5">
        <v>-495</v>
      </c>
      <c r="F24" s="5">
        <v>15.35</v>
      </c>
      <c r="G24" s="16">
        <v>0.65116279069767435</v>
      </c>
      <c r="H24" s="5">
        <v>300</v>
      </c>
      <c r="I24" s="19">
        <v>0</v>
      </c>
      <c r="J24" s="19">
        <v>1</v>
      </c>
      <c r="K24" s="20">
        <v>-1.6024999999999999E-4</v>
      </c>
      <c r="L24" s="19">
        <v>0</v>
      </c>
      <c r="M24" s="19">
        <v>0</v>
      </c>
      <c r="P24" s="16">
        <v>99.4399999998829</v>
      </c>
    </row>
    <row r="25" spans="1:16" x14ac:dyDescent="0.25">
      <c r="A25" s="5">
        <v>23</v>
      </c>
      <c r="B25" s="15">
        <v>2.3582722331926287</v>
      </c>
      <c r="D25" s="5">
        <v>-421.8</v>
      </c>
      <c r="F25" s="5">
        <v>15.35</v>
      </c>
      <c r="G25" s="16">
        <v>0.5971422478140328</v>
      </c>
      <c r="H25" s="5">
        <v>300</v>
      </c>
      <c r="I25" s="19">
        <v>0</v>
      </c>
      <c r="J25" s="19">
        <v>1</v>
      </c>
      <c r="K25" s="20">
        <v>-1.8274999999999997E-4</v>
      </c>
      <c r="L25" s="19">
        <v>0</v>
      </c>
      <c r="M25" s="19">
        <v>0</v>
      </c>
      <c r="P25" s="16">
        <v>122.86999998260264</v>
      </c>
    </row>
    <row r="26" spans="1:16" x14ac:dyDescent="0.25">
      <c r="A26" s="5">
        <v>24</v>
      </c>
      <c r="B26" s="15">
        <v>2.5558948154064125</v>
      </c>
      <c r="D26" s="5">
        <v>-324.60000000000002</v>
      </c>
      <c r="F26" s="5">
        <v>15.35</v>
      </c>
      <c r="G26" s="16">
        <v>0.55100755667506296</v>
      </c>
      <c r="H26" s="5">
        <v>300</v>
      </c>
      <c r="I26" s="19">
        <v>0</v>
      </c>
      <c r="J26" s="19">
        <v>1</v>
      </c>
      <c r="K26" s="20">
        <v>-2.33E-4</v>
      </c>
      <c r="L26" s="19">
        <v>0</v>
      </c>
      <c r="M26" s="19">
        <v>0</v>
      </c>
      <c r="P26" s="16">
        <v>150.20999910074778</v>
      </c>
    </row>
    <row r="27" spans="1:16" x14ac:dyDescent="0.25">
      <c r="A27" s="5">
        <v>25</v>
      </c>
      <c r="B27" s="15">
        <v>2.7518526366155047</v>
      </c>
      <c r="D27" s="5">
        <v>-203.4</v>
      </c>
      <c r="F27" s="5">
        <v>15.35</v>
      </c>
      <c r="G27" s="16">
        <v>0.51180814506105143</v>
      </c>
      <c r="H27" s="5">
        <v>300</v>
      </c>
      <c r="I27" s="19">
        <v>0</v>
      </c>
      <c r="J27" s="19">
        <v>1</v>
      </c>
      <c r="K27" s="20">
        <v>-2.6150000000000001E-4</v>
      </c>
      <c r="L27" s="19">
        <v>0</v>
      </c>
      <c r="M27" s="19">
        <v>0</v>
      </c>
      <c r="P27" s="16">
        <v>187.86997711910746</v>
      </c>
    </row>
    <row r="28" spans="1:16" x14ac:dyDescent="0.25">
      <c r="A28" s="5">
        <v>26</v>
      </c>
      <c r="B28" s="15">
        <v>2.9498782667103485</v>
      </c>
      <c r="D28" s="5">
        <v>-12.9</v>
      </c>
      <c r="F28" s="5">
        <v>15.35</v>
      </c>
      <c r="G28" s="16">
        <v>0.47748976807639837</v>
      </c>
      <c r="H28" s="5">
        <v>300</v>
      </c>
      <c r="I28" s="19">
        <v>0</v>
      </c>
      <c r="J28" s="19">
        <v>1</v>
      </c>
      <c r="K28" s="20">
        <v>-2.2025000000000001E-4</v>
      </c>
      <c r="L28" s="19">
        <v>0</v>
      </c>
      <c r="M28" s="19">
        <v>0</v>
      </c>
      <c r="P28" s="16">
        <v>250.71961096445165</v>
      </c>
    </row>
    <row r="29" spans="1:16" x14ac:dyDescent="0.25">
      <c r="A29" s="5">
        <v>27</v>
      </c>
      <c r="B29" s="15">
        <v>3.1458501403853454</v>
      </c>
      <c r="D29" s="5">
        <v>320.60000000000002</v>
      </c>
      <c r="F29" s="5">
        <v>15.35</v>
      </c>
      <c r="G29" s="16">
        <v>0.44778506316967853</v>
      </c>
      <c r="H29" s="5">
        <v>300</v>
      </c>
      <c r="I29" s="19">
        <v>0</v>
      </c>
      <c r="J29" s="19">
        <v>1</v>
      </c>
      <c r="K29" s="20">
        <v>-2.4300000000000002E-4</v>
      </c>
      <c r="L29" s="19">
        <v>0</v>
      </c>
      <c r="M29" s="19">
        <v>0</v>
      </c>
      <c r="P29" s="16">
        <v>344.9258642299904</v>
      </c>
    </row>
    <row r="30" spans="1:16" x14ac:dyDescent="0.25">
      <c r="A30" s="5">
        <v>28</v>
      </c>
      <c r="B30" s="15">
        <v>3.3446179464700676</v>
      </c>
      <c r="D30" s="5">
        <v>766.7</v>
      </c>
      <c r="F30" s="5">
        <v>15.35</v>
      </c>
      <c r="G30" s="16">
        <v>0.42121731804916202</v>
      </c>
      <c r="H30" s="5">
        <v>300</v>
      </c>
      <c r="I30" s="19">
        <v>0</v>
      </c>
      <c r="J30" s="19">
        <v>1</v>
      </c>
      <c r="K30" s="20">
        <v>-6.372499999999999E-4</v>
      </c>
      <c r="L30" s="19">
        <v>0</v>
      </c>
      <c r="M30" s="19">
        <v>0</v>
      </c>
      <c r="P30" s="16">
        <v>473.96989170376423</v>
      </c>
    </row>
    <row r="31" spans="1:16" x14ac:dyDescent="0.25">
      <c r="A31" s="5">
        <v>29</v>
      </c>
      <c r="B31" s="15">
        <v>3.5410661342070124</v>
      </c>
      <c r="D31" s="5">
        <v>1248.7</v>
      </c>
      <c r="F31" s="5">
        <v>15.35</v>
      </c>
      <c r="G31" s="16">
        <v>0.3978968310359528</v>
      </c>
      <c r="H31" s="5">
        <v>300</v>
      </c>
      <c r="I31" s="19">
        <v>0</v>
      </c>
      <c r="J31" s="19">
        <v>1</v>
      </c>
      <c r="K31" s="20">
        <v>-1.3799999999999999E-4</v>
      </c>
      <c r="L31" s="19">
        <v>0</v>
      </c>
      <c r="M31" s="19">
        <v>0</v>
      </c>
      <c r="P31" s="16">
        <v>616.68247267635002</v>
      </c>
    </row>
    <row r="32" spans="1:16" x14ac:dyDescent="0.25">
      <c r="A32" s="5">
        <v>30</v>
      </c>
      <c r="B32" s="15">
        <v>3.7377643689108617</v>
      </c>
      <c r="D32" s="5">
        <v>1814.1</v>
      </c>
      <c r="F32" s="5">
        <v>15.35</v>
      </c>
      <c r="G32" s="16">
        <v>0.37701298001831202</v>
      </c>
      <c r="H32" s="5">
        <v>300</v>
      </c>
      <c r="I32" s="19">
        <v>0</v>
      </c>
      <c r="J32" s="19">
        <v>1</v>
      </c>
      <c r="K32" s="20">
        <v>-2.565E-4</v>
      </c>
      <c r="L32" s="19">
        <v>0</v>
      </c>
      <c r="M32" s="19">
        <v>0</v>
      </c>
      <c r="P32" s="16">
        <v>773.24848708187972</v>
      </c>
    </row>
    <row r="33" spans="1:16" x14ac:dyDescent="0.25">
      <c r="A33" s="5">
        <v>31</v>
      </c>
      <c r="B33" s="15">
        <v>3.935715695615539</v>
      </c>
      <c r="D33" s="5">
        <v>2344</v>
      </c>
      <c r="F33" s="5">
        <v>15.35</v>
      </c>
      <c r="G33" s="16">
        <v>0.35812037960760235</v>
      </c>
      <c r="H33" s="5">
        <v>300</v>
      </c>
      <c r="I33" s="19">
        <v>0</v>
      </c>
      <c r="J33" s="19">
        <v>1</v>
      </c>
      <c r="K33" s="20">
        <v>-3.6675E-4</v>
      </c>
      <c r="L33" s="19">
        <v>0</v>
      </c>
      <c r="M33" s="19">
        <v>0</v>
      </c>
      <c r="P33" s="16">
        <v>917.19499170304641</v>
      </c>
    </row>
    <row r="34" spans="1:16" x14ac:dyDescent="0.25">
      <c r="A34" s="5">
        <v>32</v>
      </c>
      <c r="B34" s="15">
        <v>4.3323296989972313</v>
      </c>
      <c r="D34" s="5">
        <v>3280.8</v>
      </c>
      <c r="F34" s="5">
        <v>15.35</v>
      </c>
      <c r="G34" s="16">
        <v>0.32555111152450933</v>
      </c>
      <c r="H34" s="5">
        <v>300</v>
      </c>
      <c r="I34" s="19">
        <v>0</v>
      </c>
      <c r="J34" s="19">
        <v>1</v>
      </c>
      <c r="K34" s="20">
        <v>-5.105000000000001E-4</v>
      </c>
      <c r="L34" s="19">
        <v>0</v>
      </c>
      <c r="M34" s="19">
        <v>0</v>
      </c>
      <c r="P34" s="16">
        <v>1150.6287341326629</v>
      </c>
    </row>
    <row r="35" spans="1:16" x14ac:dyDescent="0.25">
      <c r="A35" s="5">
        <v>33</v>
      </c>
      <c r="B35" s="15">
        <v>4.732109008889319</v>
      </c>
      <c r="D35" s="5">
        <v>3938.1</v>
      </c>
      <c r="F35" s="5">
        <v>15.35</v>
      </c>
      <c r="G35" s="16">
        <v>0.29845019079494339</v>
      </c>
      <c r="H35" s="5">
        <v>300</v>
      </c>
      <c r="I35" s="19">
        <v>0</v>
      </c>
      <c r="J35" s="19">
        <v>1</v>
      </c>
      <c r="K35" s="20">
        <v>-9.5474999999999998E-4</v>
      </c>
      <c r="L35" s="19">
        <v>0</v>
      </c>
      <c r="M35" s="19">
        <v>0</v>
      </c>
      <c r="P35" s="16">
        <v>1335.490016486342</v>
      </c>
    </row>
    <row r="36" spans="1:16" x14ac:dyDescent="0.25">
      <c r="A36" s="5">
        <v>34</v>
      </c>
      <c r="B36" s="15">
        <v>1.9652595313516603</v>
      </c>
      <c r="D36" s="5">
        <v>-568.20000000000005</v>
      </c>
      <c r="F36" s="5">
        <v>15.35</v>
      </c>
      <c r="G36" s="16">
        <v>0.7164790174002047</v>
      </c>
      <c r="H36" s="5">
        <v>300</v>
      </c>
      <c r="I36" s="19">
        <v>0</v>
      </c>
      <c r="J36" s="19">
        <v>1</v>
      </c>
      <c r="K36" s="21">
        <v>-1.1574999999999999E-4</v>
      </c>
      <c r="L36" s="22">
        <v>0</v>
      </c>
      <c r="M36" s="19">
        <v>0</v>
      </c>
      <c r="P36" s="16">
        <v>80.609999999999815</v>
      </c>
    </row>
    <row r="37" spans="1:16" x14ac:dyDescent="0.25">
      <c r="A37" s="5">
        <v>35</v>
      </c>
      <c r="B37" s="15">
        <v>1.9646557764235177</v>
      </c>
      <c r="D37" s="5">
        <v>-592.4</v>
      </c>
      <c r="F37" s="5">
        <v>15.35</v>
      </c>
      <c r="G37" s="16">
        <v>0.71669908876830135</v>
      </c>
      <c r="H37" s="5">
        <v>300</v>
      </c>
      <c r="I37" s="19">
        <v>0</v>
      </c>
      <c r="J37" s="19">
        <v>1</v>
      </c>
      <c r="K37" s="21">
        <v>0.99823300000000004</v>
      </c>
      <c r="L37" s="22">
        <v>1</v>
      </c>
      <c r="M37" s="19">
        <v>0</v>
      </c>
      <c r="P37" s="16">
        <v>82.739999999999824</v>
      </c>
    </row>
    <row r="38" spans="1:16" x14ac:dyDescent="0.25">
      <c r="A38" s="5">
        <v>36</v>
      </c>
      <c r="B38" s="15">
        <v>1.9645551506309147</v>
      </c>
      <c r="D38" s="5">
        <v>-544.29999999999995</v>
      </c>
      <c r="F38" s="5">
        <v>15.35</v>
      </c>
      <c r="G38" s="16">
        <v>0.71673578047406949</v>
      </c>
      <c r="H38" s="5">
        <v>300</v>
      </c>
      <c r="I38" s="19">
        <v>0</v>
      </c>
      <c r="J38" s="19">
        <v>1</v>
      </c>
      <c r="K38" s="21">
        <v>1.9956145000000001</v>
      </c>
      <c r="L38" s="22">
        <v>2</v>
      </c>
      <c r="M38" s="19">
        <v>0</v>
      </c>
      <c r="P38" s="16">
        <v>89.539999999999822</v>
      </c>
    </row>
    <row r="39" spans="1:16" x14ac:dyDescent="0.25">
      <c r="A39" s="5">
        <v>37</v>
      </c>
      <c r="B39" s="15">
        <v>1.964857028033367</v>
      </c>
      <c r="D39" s="5">
        <v>-520.6</v>
      </c>
      <c r="F39" s="5">
        <v>15.35</v>
      </c>
      <c r="G39" s="16">
        <v>0.71662571662571661</v>
      </c>
      <c r="H39" s="5">
        <v>300</v>
      </c>
      <c r="I39" s="19">
        <v>0</v>
      </c>
      <c r="J39" s="19">
        <v>1</v>
      </c>
      <c r="K39" s="21">
        <v>2.9928534999999998</v>
      </c>
      <c r="L39" s="22">
        <v>3</v>
      </c>
      <c r="M39" s="19">
        <v>0</v>
      </c>
      <c r="P39" s="16">
        <v>98.709999999999795</v>
      </c>
    </row>
    <row r="40" spans="1:16" x14ac:dyDescent="0.25">
      <c r="A40" s="5">
        <v>38</v>
      </c>
      <c r="B40" s="15">
        <v>1.9650582796760798</v>
      </c>
      <c r="D40" s="5">
        <v>-473.3</v>
      </c>
      <c r="F40" s="5">
        <v>15.35</v>
      </c>
      <c r="G40" s="16">
        <v>0.7165523595045552</v>
      </c>
      <c r="H40" s="5">
        <v>300</v>
      </c>
      <c r="I40" s="19">
        <v>0</v>
      </c>
      <c r="J40" s="19">
        <v>1</v>
      </c>
      <c r="K40" s="21">
        <v>3.9900777500000002</v>
      </c>
      <c r="L40" s="22">
        <v>4</v>
      </c>
      <c r="M40" s="19">
        <v>0</v>
      </c>
      <c r="P40" s="16">
        <v>110.57999999999983</v>
      </c>
    </row>
    <row r="41" spans="1:16" x14ac:dyDescent="0.25">
      <c r="A41" s="5">
        <v>39</v>
      </c>
      <c r="B41" s="15">
        <v>1.964857028033367</v>
      </c>
      <c r="D41" s="5">
        <v>-401.1</v>
      </c>
      <c r="F41" s="5">
        <v>15.35</v>
      </c>
      <c r="G41" s="16">
        <v>0.71662571662571661</v>
      </c>
      <c r="H41" s="5">
        <v>300</v>
      </c>
      <c r="I41" s="19">
        <v>0</v>
      </c>
      <c r="J41" s="19">
        <v>1</v>
      </c>
      <c r="K41" s="21">
        <v>3.9875392500000002</v>
      </c>
      <c r="L41" s="22">
        <v>5</v>
      </c>
      <c r="M41" s="19">
        <v>0</v>
      </c>
      <c r="P41" s="16">
        <v>114.24999999999983</v>
      </c>
    </row>
    <row r="42" spans="1:16" x14ac:dyDescent="0.25">
      <c r="A42" s="5">
        <v>40</v>
      </c>
      <c r="B42" s="15">
        <v>1.9647564022243349</v>
      </c>
      <c r="D42" s="5">
        <v>-402.1</v>
      </c>
      <c r="F42" s="5">
        <v>15.35</v>
      </c>
      <c r="G42" s="16">
        <v>0.71666240081904264</v>
      </c>
      <c r="H42" s="5">
        <v>300</v>
      </c>
      <c r="I42" s="19">
        <v>0</v>
      </c>
      <c r="J42" s="19">
        <v>1</v>
      </c>
      <c r="K42" s="21">
        <v>4.9873634999999998</v>
      </c>
      <c r="L42" s="22">
        <v>5</v>
      </c>
      <c r="M42" s="19">
        <v>0</v>
      </c>
      <c r="P42" s="16">
        <v>126.64999999999984</v>
      </c>
    </row>
    <row r="43" spans="1:16" x14ac:dyDescent="0.25">
      <c r="A43" s="5">
        <v>41</v>
      </c>
      <c r="B43" s="15">
        <v>1.9649576538506153</v>
      </c>
      <c r="D43" s="5">
        <v>-331.2</v>
      </c>
      <c r="F43" s="5">
        <v>15.35</v>
      </c>
      <c r="G43" s="16">
        <v>0.71658903618774628</v>
      </c>
      <c r="H43" s="5">
        <v>300</v>
      </c>
      <c r="I43" s="19">
        <v>0</v>
      </c>
      <c r="J43" s="19">
        <v>1</v>
      </c>
      <c r="K43" s="21">
        <v>5.9848522500000003</v>
      </c>
      <c r="L43" s="22">
        <v>6</v>
      </c>
      <c r="M43" s="19">
        <v>0</v>
      </c>
      <c r="P43" s="16">
        <v>145.93999999999983</v>
      </c>
    </row>
    <row r="44" spans="1:16" x14ac:dyDescent="0.25">
      <c r="A44" s="5">
        <v>42</v>
      </c>
      <c r="B44" s="15">
        <v>2.538375760800573</v>
      </c>
      <c r="D44" s="5">
        <v>-324.8</v>
      </c>
      <c r="F44" s="5">
        <v>15.35</v>
      </c>
      <c r="G44" s="16">
        <v>0.55480700641990954</v>
      </c>
      <c r="H44" s="5">
        <v>300</v>
      </c>
      <c r="I44" s="19">
        <v>0</v>
      </c>
      <c r="J44" s="19">
        <v>1</v>
      </c>
      <c r="K44" s="21">
        <v>-1.00150925</v>
      </c>
      <c r="L44" s="22">
        <v>0</v>
      </c>
      <c r="M44" s="19">
        <v>0</v>
      </c>
      <c r="P44" s="16">
        <v>149.44999935890658</v>
      </c>
    </row>
    <row r="45" spans="1:16" x14ac:dyDescent="0.25">
      <c r="A45" s="5">
        <v>43</v>
      </c>
      <c r="B45" s="15">
        <v>2.5558948154064125</v>
      </c>
      <c r="D45" s="5">
        <v>-324.60000000000002</v>
      </c>
      <c r="F45" s="5">
        <v>15.35</v>
      </c>
      <c r="G45" s="16">
        <v>0.55100755667506296</v>
      </c>
      <c r="H45" s="5">
        <v>300</v>
      </c>
      <c r="I45" s="19">
        <v>0</v>
      </c>
      <c r="J45" s="19">
        <v>1</v>
      </c>
      <c r="K45" s="21">
        <v>-2.33E-4</v>
      </c>
      <c r="L45" s="22">
        <v>0</v>
      </c>
      <c r="M45" s="19">
        <v>0</v>
      </c>
      <c r="P45" s="16">
        <v>150.20999910074778</v>
      </c>
    </row>
    <row r="46" spans="1:16" x14ac:dyDescent="0.25">
      <c r="A46" s="5">
        <v>44</v>
      </c>
      <c r="B46" s="15">
        <v>2.5379730282539299</v>
      </c>
      <c r="D46" s="5">
        <v>-324.7</v>
      </c>
      <c r="F46" s="5">
        <v>15.35</v>
      </c>
      <c r="G46" s="16">
        <v>0.55489496630994839</v>
      </c>
      <c r="H46" s="5">
        <v>300</v>
      </c>
      <c r="I46" s="19">
        <v>0</v>
      </c>
      <c r="J46" s="19">
        <v>1</v>
      </c>
      <c r="K46" s="21">
        <v>1.0016715</v>
      </c>
      <c r="L46" s="22">
        <v>0</v>
      </c>
      <c r="M46" s="19">
        <v>0</v>
      </c>
      <c r="P46" s="16">
        <v>151.06999933344537</v>
      </c>
    </row>
    <row r="47" spans="1:16" x14ac:dyDescent="0.25">
      <c r="A47" s="5">
        <v>45</v>
      </c>
      <c r="B47" s="15">
        <v>2.5557941301138238</v>
      </c>
      <c r="D47" s="5">
        <v>-324.7</v>
      </c>
      <c r="F47" s="5">
        <v>15.35</v>
      </c>
      <c r="G47" s="16">
        <v>0.55102924390915886</v>
      </c>
      <c r="H47" s="5">
        <v>300</v>
      </c>
      <c r="I47" s="19">
        <v>0</v>
      </c>
      <c r="J47" s="19">
        <v>1</v>
      </c>
      <c r="K47" s="21">
        <v>0.99725649999999999</v>
      </c>
      <c r="L47" s="22">
        <v>1</v>
      </c>
      <c r="M47" s="19">
        <v>0</v>
      </c>
      <c r="P47" s="16">
        <v>154.18999911622274</v>
      </c>
    </row>
    <row r="48" spans="1:16" x14ac:dyDescent="0.25">
      <c r="A48" s="5">
        <v>46</v>
      </c>
      <c r="B48" s="15">
        <v>2.5554920743619944</v>
      </c>
      <c r="D48" s="5">
        <v>-324.60000000000002</v>
      </c>
      <c r="F48" s="5">
        <v>15.35</v>
      </c>
      <c r="G48" s="16">
        <v>0.55109431585577073</v>
      </c>
      <c r="H48" s="5">
        <v>300</v>
      </c>
      <c r="I48" s="19">
        <v>0</v>
      </c>
      <c r="J48" s="19">
        <v>1</v>
      </c>
      <c r="K48" s="21">
        <v>0.99746749999999995</v>
      </c>
      <c r="L48" s="22">
        <v>1</v>
      </c>
      <c r="M48" s="19">
        <v>0</v>
      </c>
      <c r="P48" s="16">
        <v>154.99999908861861</v>
      </c>
    </row>
    <row r="49" spans="1:16" x14ac:dyDescent="0.25">
      <c r="A49" s="5">
        <v>47</v>
      </c>
      <c r="B49" s="15">
        <v>2.5380737113676228</v>
      </c>
      <c r="D49" s="5">
        <v>-325.2</v>
      </c>
      <c r="F49" s="5">
        <v>15.35</v>
      </c>
      <c r="G49" s="16">
        <v>0.55487297372280131</v>
      </c>
      <c r="H49" s="5">
        <v>300</v>
      </c>
      <c r="I49" s="19">
        <v>0</v>
      </c>
      <c r="J49" s="19">
        <v>1</v>
      </c>
      <c r="K49" s="21">
        <v>2.00252075</v>
      </c>
      <c r="L49" s="22">
        <v>0</v>
      </c>
      <c r="M49" s="19">
        <v>0</v>
      </c>
      <c r="P49" s="16">
        <v>157.6199993228</v>
      </c>
    </row>
    <row r="50" spans="1:16" x14ac:dyDescent="0.25">
      <c r="A50" s="5">
        <v>48</v>
      </c>
      <c r="B50" s="15">
        <v>2.5553913890966165</v>
      </c>
      <c r="D50" s="5">
        <v>-301.2</v>
      </c>
      <c r="F50" s="5">
        <v>15.35</v>
      </c>
      <c r="G50" s="16">
        <v>0.55111600992008825</v>
      </c>
      <c r="H50" s="5">
        <v>300</v>
      </c>
      <c r="I50" s="19">
        <v>0</v>
      </c>
      <c r="J50" s="19">
        <v>1</v>
      </c>
      <c r="K50" s="21">
        <v>1.9939425</v>
      </c>
      <c r="L50" s="22">
        <v>2</v>
      </c>
      <c r="M50" s="19">
        <v>0</v>
      </c>
      <c r="P50" s="16">
        <v>164.21999913881206</v>
      </c>
    </row>
    <row r="51" spans="1:16" x14ac:dyDescent="0.25">
      <c r="A51" s="5">
        <v>49</v>
      </c>
      <c r="B51" s="15">
        <v>2.5551900186486054</v>
      </c>
      <c r="D51" s="5">
        <v>-254.1</v>
      </c>
      <c r="F51" s="5">
        <v>15.35</v>
      </c>
      <c r="G51" s="16">
        <v>0.55115940317310341</v>
      </c>
      <c r="H51" s="5">
        <v>300</v>
      </c>
      <c r="I51" s="19">
        <v>0</v>
      </c>
      <c r="J51" s="19">
        <v>1</v>
      </c>
      <c r="K51" s="21">
        <v>2.9897737499999999</v>
      </c>
      <c r="L51" s="22">
        <v>3</v>
      </c>
      <c r="M51" s="19">
        <v>0</v>
      </c>
      <c r="P51" s="16">
        <v>180.48999913834658</v>
      </c>
    </row>
    <row r="52" spans="1:16" x14ac:dyDescent="0.25">
      <c r="A52" s="5">
        <v>50</v>
      </c>
      <c r="B52" s="15">
        <v>2.5555927595285839</v>
      </c>
      <c r="D52" s="5">
        <v>-138.4</v>
      </c>
      <c r="F52" s="5">
        <v>15.35</v>
      </c>
      <c r="G52" s="16">
        <v>0.55107262349931108</v>
      </c>
      <c r="H52" s="5">
        <v>300</v>
      </c>
      <c r="I52" s="19">
        <v>0</v>
      </c>
      <c r="J52" s="19">
        <v>1</v>
      </c>
      <c r="K52" s="21">
        <v>3.98571725</v>
      </c>
      <c r="L52" s="22">
        <v>4</v>
      </c>
      <c r="M52" s="19">
        <v>0</v>
      </c>
      <c r="P52" s="16">
        <v>203.02999907026756</v>
      </c>
    </row>
    <row r="53" spans="1:16" x14ac:dyDescent="0.25">
      <c r="A53" s="5">
        <v>51</v>
      </c>
      <c r="B53" s="15">
        <v>2.5554920742516747</v>
      </c>
      <c r="D53" s="5">
        <v>-92.4</v>
      </c>
      <c r="F53" s="5">
        <v>15.35</v>
      </c>
      <c r="G53" s="16">
        <v>0.55109431585577073</v>
      </c>
      <c r="H53" s="5">
        <v>300</v>
      </c>
      <c r="I53" s="19">
        <v>0</v>
      </c>
      <c r="J53" s="19">
        <v>1</v>
      </c>
      <c r="K53" s="21">
        <v>4.9815542500000003</v>
      </c>
      <c r="L53" s="22">
        <v>5</v>
      </c>
      <c r="M53" s="19">
        <v>0</v>
      </c>
      <c r="P53" s="16">
        <v>230.96999908624875</v>
      </c>
    </row>
    <row r="54" spans="1:16" x14ac:dyDescent="0.25">
      <c r="A54" s="5">
        <v>52</v>
      </c>
      <c r="B54" s="15">
        <v>2.5557941299892923</v>
      </c>
      <c r="D54" s="5">
        <v>47.9</v>
      </c>
      <c r="F54" s="5">
        <v>15.35</v>
      </c>
      <c r="G54" s="16">
        <v>0.55102924390915886</v>
      </c>
      <c r="H54" s="5">
        <v>300</v>
      </c>
      <c r="I54" s="19">
        <v>0</v>
      </c>
      <c r="J54" s="19">
        <v>1</v>
      </c>
      <c r="K54" s="21">
        <v>5.977919</v>
      </c>
      <c r="L54" s="22">
        <v>6</v>
      </c>
      <c r="M54" s="19">
        <v>0</v>
      </c>
      <c r="P54" s="16">
        <v>264.7799990571383</v>
      </c>
    </row>
    <row r="55" spans="1:16" x14ac:dyDescent="0.25">
      <c r="A55" s="5">
        <v>53</v>
      </c>
      <c r="B55" s="15">
        <v>3.1458501403853454</v>
      </c>
      <c r="D55" s="5">
        <v>320.60000000000002</v>
      </c>
      <c r="F55" s="5">
        <v>15.35</v>
      </c>
      <c r="G55" s="16">
        <v>0.44778506316967853</v>
      </c>
      <c r="H55" s="5">
        <v>300</v>
      </c>
      <c r="I55" s="19">
        <v>0</v>
      </c>
      <c r="J55" s="19">
        <v>1</v>
      </c>
      <c r="K55" s="21">
        <v>-2.4300000000000002E-4</v>
      </c>
      <c r="L55" s="22">
        <v>0</v>
      </c>
      <c r="M55" s="19">
        <v>0</v>
      </c>
      <c r="P55" s="16">
        <v>344.9258642299904</v>
      </c>
    </row>
    <row r="56" spans="1:16" x14ac:dyDescent="0.25">
      <c r="A56" s="5">
        <v>54</v>
      </c>
      <c r="B56" s="15">
        <v>3.1460516833734498</v>
      </c>
      <c r="D56" s="5">
        <v>367.4</v>
      </c>
      <c r="F56" s="5">
        <v>15.35</v>
      </c>
      <c r="G56" s="16">
        <v>0.44775642050724401</v>
      </c>
      <c r="H56" s="5">
        <v>300</v>
      </c>
      <c r="I56" s="19">
        <v>0</v>
      </c>
      <c r="J56" s="19">
        <v>1</v>
      </c>
      <c r="K56" s="21">
        <v>0.99676699999999996</v>
      </c>
      <c r="L56" s="22">
        <v>1</v>
      </c>
      <c r="M56" s="19">
        <v>0</v>
      </c>
      <c r="P56" s="16">
        <v>356.37573824578493</v>
      </c>
    </row>
    <row r="57" spans="1:16" x14ac:dyDescent="0.25">
      <c r="A57" s="5">
        <v>55</v>
      </c>
      <c r="B57" s="15">
        <v>3.1458500810364374</v>
      </c>
      <c r="D57" s="5">
        <v>413.3</v>
      </c>
      <c r="F57" s="5">
        <v>15.35</v>
      </c>
      <c r="G57" s="16">
        <v>0.44778506316967853</v>
      </c>
      <c r="H57" s="5">
        <v>300</v>
      </c>
      <c r="I57" s="19">
        <v>0</v>
      </c>
      <c r="J57" s="19">
        <v>1</v>
      </c>
      <c r="K57" s="21">
        <v>1.9917024999999999</v>
      </c>
      <c r="L57" s="22">
        <v>2</v>
      </c>
      <c r="M57" s="19">
        <v>0</v>
      </c>
      <c r="P57" s="16">
        <v>370.38576929126208</v>
      </c>
    </row>
    <row r="58" spans="1:16" x14ac:dyDescent="0.25">
      <c r="A58" s="5">
        <v>56</v>
      </c>
      <c r="B58" s="15">
        <v>3.1458500286597553</v>
      </c>
      <c r="D58" s="5">
        <v>482.1</v>
      </c>
      <c r="F58" s="5">
        <v>15.35</v>
      </c>
      <c r="G58" s="16">
        <v>0.44778506316967853</v>
      </c>
      <c r="H58" s="5">
        <v>300</v>
      </c>
      <c r="I58" s="19">
        <v>0</v>
      </c>
      <c r="J58" s="19">
        <v>1</v>
      </c>
      <c r="K58" s="21">
        <v>2.9857957499999999</v>
      </c>
      <c r="L58" s="22">
        <v>3</v>
      </c>
      <c r="M58" s="19">
        <v>0</v>
      </c>
      <c r="P58" s="16">
        <v>399.10564125730616</v>
      </c>
    </row>
    <row r="59" spans="1:16" x14ac:dyDescent="0.25">
      <c r="A59" s="5">
        <v>57</v>
      </c>
      <c r="B59" s="15">
        <v>3.1457491985455674</v>
      </c>
      <c r="D59" s="5">
        <v>619.29999999999995</v>
      </c>
      <c r="F59" s="5">
        <v>15.35</v>
      </c>
      <c r="G59" s="16">
        <v>0.44779938587512791</v>
      </c>
      <c r="H59" s="5">
        <v>300</v>
      </c>
      <c r="I59" s="19">
        <v>0</v>
      </c>
      <c r="J59" s="19">
        <v>1</v>
      </c>
      <c r="K59" s="21">
        <v>3.97980125</v>
      </c>
      <c r="L59" s="22">
        <v>4</v>
      </c>
      <c r="M59" s="19">
        <v>0</v>
      </c>
      <c r="P59" s="16">
        <v>436.60546985720919</v>
      </c>
    </row>
    <row r="60" spans="1:16" x14ac:dyDescent="0.25">
      <c r="A60" s="5">
        <v>58</v>
      </c>
      <c r="B60" s="15">
        <v>3.1457491797855517</v>
      </c>
      <c r="D60" s="5">
        <v>619.20000000000005</v>
      </c>
      <c r="F60" s="5">
        <v>15.35</v>
      </c>
      <c r="G60" s="16">
        <v>0.44779938587512791</v>
      </c>
      <c r="H60" s="5">
        <v>300</v>
      </c>
      <c r="I60" s="19">
        <v>0</v>
      </c>
      <c r="J60" s="19">
        <v>1</v>
      </c>
      <c r="K60" s="21">
        <v>3.9802707499999999</v>
      </c>
      <c r="L60" s="22">
        <v>4</v>
      </c>
      <c r="M60" s="19">
        <v>0</v>
      </c>
      <c r="P60" s="16">
        <v>435.46555985959151</v>
      </c>
    </row>
    <row r="61" spans="1:16" x14ac:dyDescent="0.25">
      <c r="A61" s="5">
        <v>59</v>
      </c>
      <c r="B61" s="15">
        <v>3.1459506496600906</v>
      </c>
      <c r="D61" s="5">
        <v>778.2</v>
      </c>
      <c r="F61" s="5">
        <v>15.35</v>
      </c>
      <c r="G61" s="16">
        <v>0.44777074138041323</v>
      </c>
      <c r="H61" s="5">
        <v>300</v>
      </c>
      <c r="I61" s="19">
        <v>0</v>
      </c>
      <c r="J61" s="19">
        <v>1</v>
      </c>
      <c r="K61" s="21">
        <v>4.9746717499999997</v>
      </c>
      <c r="L61" s="22">
        <v>5</v>
      </c>
      <c r="M61" s="19">
        <v>0</v>
      </c>
      <c r="P61" s="16">
        <v>482.59543187473736</v>
      </c>
    </row>
    <row r="62" spans="1:16" x14ac:dyDescent="0.25">
      <c r="A62" s="5">
        <v>60</v>
      </c>
      <c r="B62" s="15">
        <v>3.1457490113839985</v>
      </c>
      <c r="D62" s="5">
        <v>958.3</v>
      </c>
      <c r="F62" s="5">
        <v>15.35</v>
      </c>
      <c r="G62" s="16">
        <v>0.44779938587512791</v>
      </c>
      <c r="H62" s="5">
        <v>300</v>
      </c>
      <c r="I62" s="19">
        <v>0</v>
      </c>
      <c r="J62" s="19">
        <v>1</v>
      </c>
      <c r="K62" s="21">
        <v>5.9697257500000003</v>
      </c>
      <c r="L62" s="22">
        <v>6</v>
      </c>
      <c r="M62" s="19">
        <v>0</v>
      </c>
      <c r="P62" s="16">
        <v>536.33539565472495</v>
      </c>
    </row>
    <row r="63" spans="1:16" x14ac:dyDescent="0.25">
      <c r="A63" s="5">
        <v>61</v>
      </c>
      <c r="B63" s="15">
        <v>1.964857028033367</v>
      </c>
      <c r="D63" s="5">
        <v>-601.79999999999995</v>
      </c>
      <c r="F63" s="5">
        <v>15.35</v>
      </c>
      <c r="G63" s="16">
        <v>0.71662571662571661</v>
      </c>
      <c r="H63" s="5">
        <v>300</v>
      </c>
      <c r="I63" s="19">
        <v>15</v>
      </c>
      <c r="J63" s="19">
        <v>1</v>
      </c>
      <c r="K63" s="21">
        <v>6.0142499999999996E-3</v>
      </c>
      <c r="L63" s="22">
        <v>0</v>
      </c>
      <c r="M63" s="23">
        <v>0</v>
      </c>
      <c r="P63" s="16">
        <v>80.839999999999804</v>
      </c>
    </row>
    <row r="64" spans="1:16" x14ac:dyDescent="0.25">
      <c r="A64" s="5">
        <v>62</v>
      </c>
      <c r="B64" s="15">
        <v>1.9652595313516603</v>
      </c>
      <c r="D64" s="5">
        <v>-624.9</v>
      </c>
      <c r="F64" s="5">
        <v>15.35</v>
      </c>
      <c r="G64" s="16">
        <v>0.7164790174002047</v>
      </c>
      <c r="H64" s="5">
        <v>300</v>
      </c>
      <c r="I64" s="19">
        <v>15</v>
      </c>
      <c r="J64" s="19">
        <v>1</v>
      </c>
      <c r="K64" s="21">
        <v>1.0044195</v>
      </c>
      <c r="L64" s="22">
        <v>1</v>
      </c>
      <c r="M64" s="23">
        <v>3</v>
      </c>
      <c r="P64" s="16">
        <v>81.199999999999832</v>
      </c>
    </row>
    <row r="65" spans="1:16" x14ac:dyDescent="0.25">
      <c r="A65" s="5">
        <v>63</v>
      </c>
      <c r="B65" s="15">
        <v>1.9651589055097611</v>
      </c>
      <c r="D65" s="5">
        <v>-576.9</v>
      </c>
      <c r="F65" s="5">
        <v>15.35</v>
      </c>
      <c r="G65" s="16">
        <v>0.71651568657556675</v>
      </c>
      <c r="H65" s="5">
        <v>300</v>
      </c>
      <c r="I65" s="19">
        <v>15</v>
      </c>
      <c r="J65" s="19">
        <v>1</v>
      </c>
      <c r="K65" s="21">
        <v>2.0027822500000001</v>
      </c>
      <c r="L65" s="22">
        <v>2</v>
      </c>
      <c r="M65" s="23">
        <v>8</v>
      </c>
      <c r="P65" s="16">
        <v>86.149999999999849</v>
      </c>
    </row>
    <row r="66" spans="1:16" x14ac:dyDescent="0.25">
      <c r="A66" s="5">
        <v>64</v>
      </c>
      <c r="B66" s="15">
        <v>1.9650582796760798</v>
      </c>
      <c r="D66" s="5">
        <v>-576.20000000000005</v>
      </c>
      <c r="F66" s="5">
        <v>15.35</v>
      </c>
      <c r="G66" s="16">
        <v>0.7165523595045552</v>
      </c>
      <c r="H66" s="5">
        <v>300</v>
      </c>
      <c r="I66" s="19">
        <v>15</v>
      </c>
      <c r="J66" s="19">
        <v>1</v>
      </c>
      <c r="K66" s="21">
        <v>3.0006884999999999</v>
      </c>
      <c r="L66" s="22">
        <v>3</v>
      </c>
      <c r="M66" s="23">
        <v>13</v>
      </c>
      <c r="P66" s="16">
        <v>94.239999999999853</v>
      </c>
    </row>
    <row r="67" spans="1:16" x14ac:dyDescent="0.25">
      <c r="A67" s="5">
        <v>65</v>
      </c>
      <c r="B67" s="15">
        <v>1.9649576538506153</v>
      </c>
      <c r="D67" s="5">
        <v>-552.5</v>
      </c>
      <c r="F67" s="5">
        <v>15.35</v>
      </c>
      <c r="G67" s="16">
        <v>0.71658903618774628</v>
      </c>
      <c r="H67" s="5">
        <v>300</v>
      </c>
      <c r="I67" s="19">
        <v>15</v>
      </c>
      <c r="J67" s="19">
        <v>1</v>
      </c>
      <c r="K67" s="21">
        <v>3.9982595000000001</v>
      </c>
      <c r="L67" s="22">
        <v>4</v>
      </c>
      <c r="M67" s="23">
        <v>18</v>
      </c>
      <c r="P67" s="16">
        <v>105.84999999999987</v>
      </c>
    </row>
    <row r="68" spans="1:16" x14ac:dyDescent="0.25">
      <c r="A68" s="5">
        <v>66</v>
      </c>
      <c r="B68" s="15">
        <v>1.964857028033367</v>
      </c>
      <c r="D68" s="5">
        <v>-481.8</v>
      </c>
      <c r="F68" s="5">
        <v>15.35</v>
      </c>
      <c r="G68" s="16">
        <v>0.71662571662571661</v>
      </c>
      <c r="H68" s="5">
        <v>300</v>
      </c>
      <c r="I68" s="19">
        <v>15</v>
      </c>
      <c r="J68" s="19">
        <v>1</v>
      </c>
      <c r="K68" s="21">
        <v>4.9959312499999999</v>
      </c>
      <c r="L68" s="22">
        <v>5</v>
      </c>
      <c r="M68" s="23">
        <v>22</v>
      </c>
      <c r="P68" s="16">
        <v>120.05999999999989</v>
      </c>
    </row>
    <row r="69" spans="1:16" x14ac:dyDescent="0.25">
      <c r="A69" s="5">
        <v>67</v>
      </c>
      <c r="B69" s="15">
        <v>1.9651589055097611</v>
      </c>
      <c r="D69" s="5">
        <v>-411.6</v>
      </c>
      <c r="F69" s="5">
        <v>15.35</v>
      </c>
      <c r="G69" s="16">
        <v>0.71651568657556675</v>
      </c>
      <c r="H69" s="5">
        <v>300</v>
      </c>
      <c r="I69" s="19">
        <v>15</v>
      </c>
      <c r="J69" s="19">
        <v>1</v>
      </c>
      <c r="K69" s="21">
        <v>5.9936610000000003</v>
      </c>
      <c r="L69" s="22">
        <v>6</v>
      </c>
      <c r="M69" s="23">
        <v>27</v>
      </c>
      <c r="P69" s="16">
        <v>138.94999999999987</v>
      </c>
    </row>
    <row r="70" spans="1:16" x14ac:dyDescent="0.25">
      <c r="A70" s="5">
        <v>68</v>
      </c>
      <c r="B70" s="15">
        <v>2.5555927595991892</v>
      </c>
      <c r="D70" s="5">
        <v>-388.4</v>
      </c>
      <c r="F70" s="5">
        <v>15.35</v>
      </c>
      <c r="G70" s="16">
        <v>0.55107262349931108</v>
      </c>
      <c r="H70" s="5">
        <v>300</v>
      </c>
      <c r="I70" s="19">
        <v>15</v>
      </c>
      <c r="J70" s="19">
        <v>1</v>
      </c>
      <c r="K70" s="21">
        <v>1.0677249999999999E-2</v>
      </c>
      <c r="L70" s="22">
        <v>0</v>
      </c>
      <c r="M70" s="23">
        <v>0</v>
      </c>
      <c r="P70" s="16">
        <v>147.26999914430985</v>
      </c>
    </row>
    <row r="71" spans="1:16" x14ac:dyDescent="0.25">
      <c r="A71" s="5">
        <v>69</v>
      </c>
      <c r="B71" s="15">
        <v>2.5554920743283622</v>
      </c>
      <c r="D71" s="5">
        <v>-387.2</v>
      </c>
      <c r="F71" s="5">
        <v>15.35</v>
      </c>
      <c r="G71" s="16">
        <v>0.55109431585577073</v>
      </c>
      <c r="H71" s="5">
        <v>300</v>
      </c>
      <c r="I71" s="19">
        <v>15</v>
      </c>
      <c r="J71" s="19">
        <v>1</v>
      </c>
      <c r="K71" s="21">
        <v>1.00888025</v>
      </c>
      <c r="L71" s="22">
        <v>1</v>
      </c>
      <c r="M71" s="23">
        <v>7</v>
      </c>
      <c r="P71" s="16">
        <v>148.75999921255232</v>
      </c>
    </row>
    <row r="72" spans="1:16" x14ac:dyDescent="0.25">
      <c r="A72" s="5">
        <v>70</v>
      </c>
      <c r="B72" s="15">
        <v>2.5559955006231738</v>
      </c>
      <c r="D72" s="5">
        <v>-362.1</v>
      </c>
      <c r="F72" s="5">
        <v>15.35</v>
      </c>
      <c r="G72" s="16">
        <v>0.55098587114801834</v>
      </c>
      <c r="H72" s="5">
        <v>300</v>
      </c>
      <c r="I72" s="19">
        <v>15</v>
      </c>
      <c r="J72" s="19">
        <v>1</v>
      </c>
      <c r="K72" s="21">
        <v>2.0069124999999999</v>
      </c>
      <c r="L72" s="22">
        <v>2</v>
      </c>
      <c r="M72" s="23">
        <v>14</v>
      </c>
      <c r="P72" s="16">
        <v>157.05999926083612</v>
      </c>
    </row>
    <row r="73" spans="1:16" x14ac:dyDescent="0.25">
      <c r="A73" s="5">
        <v>71</v>
      </c>
      <c r="B73" s="15">
        <v>2.555492074264337</v>
      </c>
      <c r="D73" s="5">
        <v>-314.5</v>
      </c>
      <c r="F73" s="5">
        <v>15.35</v>
      </c>
      <c r="G73" s="16">
        <v>0.55109431585577073</v>
      </c>
      <c r="H73" s="5">
        <v>300</v>
      </c>
      <c r="I73" s="19">
        <v>15</v>
      </c>
      <c r="J73" s="19">
        <v>1</v>
      </c>
      <c r="K73" s="21">
        <v>3.0040745000000002</v>
      </c>
      <c r="L73" s="22">
        <v>3</v>
      </c>
      <c r="M73" s="23">
        <v>23</v>
      </c>
      <c r="P73" s="16">
        <v>171.57999928332052</v>
      </c>
    </row>
    <row r="74" spans="1:16" x14ac:dyDescent="0.25">
      <c r="A74" s="5">
        <v>72</v>
      </c>
      <c r="B74" s="15">
        <v>2.5559955005911323</v>
      </c>
      <c r="D74" s="5">
        <v>-267.8</v>
      </c>
      <c r="F74" s="5">
        <v>15.35</v>
      </c>
      <c r="G74" s="16">
        <v>0.55098587114801834</v>
      </c>
      <c r="H74" s="5">
        <v>300</v>
      </c>
      <c r="I74" s="19">
        <v>15</v>
      </c>
      <c r="J74" s="19">
        <v>1</v>
      </c>
      <c r="K74" s="21">
        <v>4.0007584999999999</v>
      </c>
      <c r="L74" s="22">
        <v>4</v>
      </c>
      <c r="M74" s="23">
        <v>31</v>
      </c>
      <c r="P74" s="16">
        <v>193.11999919897207</v>
      </c>
    </row>
    <row r="75" spans="1:16" x14ac:dyDescent="0.25">
      <c r="A75" s="5">
        <v>73</v>
      </c>
      <c r="B75" s="15">
        <v>2.5556934447183557</v>
      </c>
      <c r="D75" s="5">
        <v>-221.7</v>
      </c>
      <c r="F75" s="5">
        <v>15.35</v>
      </c>
      <c r="G75" s="16">
        <v>0.55105093285050777</v>
      </c>
      <c r="H75" s="5">
        <v>300</v>
      </c>
      <c r="I75" s="19">
        <v>15</v>
      </c>
      <c r="J75" s="19">
        <v>1</v>
      </c>
      <c r="K75" s="21">
        <v>4.9976715</v>
      </c>
      <c r="L75" s="22">
        <v>5</v>
      </c>
      <c r="M75" s="23">
        <v>38</v>
      </c>
      <c r="P75" s="16">
        <v>218.82999924078385</v>
      </c>
    </row>
    <row r="76" spans="1:16" x14ac:dyDescent="0.25">
      <c r="A76" s="5">
        <v>74</v>
      </c>
      <c r="B76" s="15">
        <v>2.5552907037429349</v>
      </c>
      <c r="D76" s="5">
        <v>-105.2</v>
      </c>
      <c r="F76" s="5">
        <v>15.35</v>
      </c>
      <c r="G76" s="16">
        <v>0.55113770569246512</v>
      </c>
      <c r="H76" s="5">
        <v>300</v>
      </c>
      <c r="I76" s="19">
        <v>15</v>
      </c>
      <c r="J76" s="19">
        <v>1</v>
      </c>
      <c r="K76" s="21">
        <v>5.9947002500000002</v>
      </c>
      <c r="L76" s="22">
        <v>6</v>
      </c>
      <c r="M76" s="23">
        <v>46</v>
      </c>
      <c r="P76" s="16">
        <v>250.85999928399963</v>
      </c>
    </row>
    <row r="77" spans="1:16" x14ac:dyDescent="0.25">
      <c r="A77" s="5">
        <v>75</v>
      </c>
      <c r="B77" s="15">
        <v>3.1461524863170127</v>
      </c>
      <c r="D77" s="5">
        <v>218.6</v>
      </c>
      <c r="F77" s="5">
        <v>15.35</v>
      </c>
      <c r="G77" s="16">
        <v>0.44774210055008318</v>
      </c>
      <c r="H77" s="5">
        <v>300</v>
      </c>
      <c r="I77" s="19">
        <v>15</v>
      </c>
      <c r="J77" s="19">
        <v>1</v>
      </c>
      <c r="K77" s="21">
        <v>1.4007499999999999E-2</v>
      </c>
      <c r="L77" s="22">
        <v>0</v>
      </c>
      <c r="M77" s="23">
        <v>0</v>
      </c>
      <c r="P77" s="16">
        <v>344.63578051229149</v>
      </c>
    </row>
    <row r="78" spans="1:16" x14ac:dyDescent="0.25">
      <c r="A78" s="5">
        <v>76</v>
      </c>
      <c r="B78" s="15">
        <v>3.146051687586326</v>
      </c>
      <c r="D78" s="5">
        <v>289.89999999999998</v>
      </c>
      <c r="F78" s="5">
        <v>15.35</v>
      </c>
      <c r="G78" s="16">
        <v>0.44775642050724401</v>
      </c>
      <c r="H78" s="5">
        <v>300</v>
      </c>
      <c r="I78" s="19">
        <v>15</v>
      </c>
      <c r="J78" s="19">
        <v>1</v>
      </c>
      <c r="K78" s="21">
        <v>1.0114237500000001</v>
      </c>
      <c r="L78" s="22">
        <v>1</v>
      </c>
      <c r="M78" s="23">
        <v>11</v>
      </c>
      <c r="P78" s="16">
        <v>350.17579827513276</v>
      </c>
    </row>
    <row r="79" spans="1:16" x14ac:dyDescent="0.25">
      <c r="A79" s="5">
        <v>77</v>
      </c>
      <c r="B79" s="15">
        <v>3.1459508593038588</v>
      </c>
      <c r="D79" s="5">
        <v>315.3</v>
      </c>
      <c r="F79" s="5">
        <v>15.35</v>
      </c>
      <c r="G79" s="16">
        <v>0.44777074138041323</v>
      </c>
      <c r="H79" s="5">
        <v>300</v>
      </c>
      <c r="I79" s="19">
        <v>15</v>
      </c>
      <c r="J79" s="19">
        <v>1</v>
      </c>
      <c r="K79" s="21">
        <v>2.007247</v>
      </c>
      <c r="L79" s="22">
        <v>2</v>
      </c>
      <c r="M79" s="23">
        <v>23</v>
      </c>
      <c r="P79" s="16">
        <v>364.76581558102595</v>
      </c>
    </row>
    <row r="80" spans="1:16" x14ac:dyDescent="0.25">
      <c r="A80" s="5">
        <v>78</v>
      </c>
      <c r="B80" s="15">
        <v>3.146253125735174</v>
      </c>
      <c r="D80" s="5">
        <v>385.6</v>
      </c>
      <c r="F80" s="5">
        <v>15.35</v>
      </c>
      <c r="G80" s="16">
        <v>0.44772778150884257</v>
      </c>
      <c r="H80" s="5">
        <v>300</v>
      </c>
      <c r="I80" s="19">
        <v>15</v>
      </c>
      <c r="J80" s="19">
        <v>1</v>
      </c>
      <c r="K80" s="21">
        <v>3.0030362500000001</v>
      </c>
      <c r="L80" s="22">
        <v>3</v>
      </c>
      <c r="M80" s="23">
        <v>35</v>
      </c>
      <c r="P80" s="16">
        <v>394.59567376535352</v>
      </c>
    </row>
    <row r="81" spans="1:16" x14ac:dyDescent="0.25">
      <c r="A81" s="5">
        <v>79</v>
      </c>
      <c r="B81" s="15">
        <v>3.145850048331424</v>
      </c>
      <c r="D81" s="5">
        <v>477.6</v>
      </c>
      <c r="F81" s="5">
        <v>15.35</v>
      </c>
      <c r="G81" s="16">
        <v>0.44778506316967853</v>
      </c>
      <c r="H81" s="5">
        <v>300</v>
      </c>
      <c r="I81" s="19">
        <v>15</v>
      </c>
      <c r="J81" s="19">
        <v>1</v>
      </c>
      <c r="K81" s="21">
        <v>3.0033072500000002</v>
      </c>
      <c r="L81" s="22">
        <v>3</v>
      </c>
      <c r="M81" s="23">
        <v>47</v>
      </c>
      <c r="P81" s="16">
        <v>397.73558135549109</v>
      </c>
    </row>
    <row r="82" spans="1:16" x14ac:dyDescent="0.25">
      <c r="A82" s="5">
        <v>80</v>
      </c>
      <c r="B82" s="15">
        <v>3.1457492016314816</v>
      </c>
      <c r="D82" s="5">
        <v>455.2</v>
      </c>
      <c r="F82" s="5">
        <v>15.35</v>
      </c>
      <c r="G82" s="16">
        <v>0.44779938587512791</v>
      </c>
      <c r="H82" s="5">
        <v>300</v>
      </c>
      <c r="I82" s="19">
        <v>15</v>
      </c>
      <c r="J82" s="19">
        <v>1</v>
      </c>
      <c r="K82" s="21">
        <v>3.9984185000000001</v>
      </c>
      <c r="L82" s="22">
        <v>4</v>
      </c>
      <c r="M82" s="23">
        <v>47</v>
      </c>
      <c r="P82" s="16">
        <v>430.90551627427891</v>
      </c>
    </row>
    <row r="83" spans="1:16" x14ac:dyDescent="0.25">
      <c r="A83" s="5">
        <v>81</v>
      </c>
      <c r="B83" s="15">
        <v>3.1459506611484667</v>
      </c>
      <c r="D83" s="5">
        <v>615.79999999999995</v>
      </c>
      <c r="F83" s="5">
        <v>15.35</v>
      </c>
      <c r="G83" s="16">
        <v>0.44777074138041323</v>
      </c>
      <c r="H83" s="5">
        <v>300</v>
      </c>
      <c r="I83" s="19">
        <v>15</v>
      </c>
      <c r="J83" s="19">
        <v>1</v>
      </c>
      <c r="K83" s="21">
        <v>4.9944540000000002</v>
      </c>
      <c r="L83" s="22">
        <v>5</v>
      </c>
      <c r="M83" s="23">
        <v>59</v>
      </c>
      <c r="P83" s="16">
        <v>475.59544585956746</v>
      </c>
    </row>
    <row r="84" spans="1:16" x14ac:dyDescent="0.25">
      <c r="A84" s="5">
        <v>82</v>
      </c>
      <c r="B84" s="15">
        <v>3.1458497998364181</v>
      </c>
      <c r="D84" s="5">
        <v>796.3</v>
      </c>
      <c r="F84" s="5">
        <v>15.35</v>
      </c>
      <c r="G84" s="16">
        <v>0.44778506316967853</v>
      </c>
      <c r="H84" s="5">
        <v>300</v>
      </c>
      <c r="I84" s="19">
        <v>15</v>
      </c>
      <c r="J84" s="19">
        <v>1</v>
      </c>
      <c r="K84" s="21">
        <v>5.9909207499999999</v>
      </c>
      <c r="L84" s="22">
        <v>5</v>
      </c>
      <c r="M84" s="23">
        <v>59</v>
      </c>
      <c r="P84" s="16">
        <v>528.07538895170183</v>
      </c>
    </row>
    <row r="85" spans="1:16" x14ac:dyDescent="0.25">
      <c r="A85" s="5">
        <v>83</v>
      </c>
      <c r="B85" s="15">
        <v>1.9649576538506153</v>
      </c>
      <c r="D85" s="5">
        <v>-621.9</v>
      </c>
      <c r="F85" s="5">
        <v>15.35</v>
      </c>
      <c r="G85" s="16">
        <v>0.71658903618774628</v>
      </c>
      <c r="H85" s="5">
        <v>300</v>
      </c>
      <c r="I85" s="19">
        <v>25</v>
      </c>
      <c r="J85" s="19">
        <v>1</v>
      </c>
      <c r="K85" s="21">
        <v>8.5902499999999989E-3</v>
      </c>
      <c r="L85" s="22">
        <v>0</v>
      </c>
      <c r="M85" s="23">
        <v>0</v>
      </c>
      <c r="P85" s="16">
        <v>80.09999999999981</v>
      </c>
    </row>
    <row r="86" spans="1:16" x14ac:dyDescent="0.25">
      <c r="A86" s="5">
        <v>84</v>
      </c>
      <c r="B86" s="15">
        <v>1.9650582796760798</v>
      </c>
      <c r="D86" s="5">
        <v>-620.5</v>
      </c>
      <c r="F86" s="5">
        <v>15.35</v>
      </c>
      <c r="G86" s="16">
        <v>0.7165523595045552</v>
      </c>
      <c r="H86" s="5">
        <v>300</v>
      </c>
      <c r="I86" s="19">
        <v>25</v>
      </c>
      <c r="J86" s="19">
        <v>1</v>
      </c>
      <c r="K86" s="21">
        <v>1.0070684999999999</v>
      </c>
      <c r="L86" s="22">
        <v>1</v>
      </c>
      <c r="M86" s="23">
        <v>3</v>
      </c>
      <c r="P86" s="16">
        <v>81.039999999999836</v>
      </c>
    </row>
    <row r="87" spans="1:16" x14ac:dyDescent="0.25">
      <c r="A87" s="5">
        <v>85</v>
      </c>
      <c r="B87" s="15">
        <v>1.9649576538506153</v>
      </c>
      <c r="D87" s="5">
        <v>-619.4</v>
      </c>
      <c r="F87" s="5">
        <v>15.35</v>
      </c>
      <c r="G87" s="16">
        <v>0.71658903618774628</v>
      </c>
      <c r="H87" s="5">
        <v>300</v>
      </c>
      <c r="I87" s="19">
        <v>25</v>
      </c>
      <c r="J87" s="19">
        <v>1</v>
      </c>
      <c r="K87" s="21">
        <v>2.0060012500000002</v>
      </c>
      <c r="L87" s="22">
        <v>2</v>
      </c>
      <c r="M87" s="23">
        <v>10</v>
      </c>
      <c r="P87" s="16">
        <v>85.919999999999831</v>
      </c>
    </row>
    <row r="88" spans="1:16" x14ac:dyDescent="0.25">
      <c r="A88" s="5">
        <v>86</v>
      </c>
      <c r="B88" s="15">
        <v>1.9649576538506153</v>
      </c>
      <c r="D88" s="5">
        <v>-595.4</v>
      </c>
      <c r="F88" s="5">
        <v>15.35</v>
      </c>
      <c r="G88" s="16">
        <v>0.71658903618774628</v>
      </c>
      <c r="H88" s="5">
        <v>300</v>
      </c>
      <c r="I88" s="19">
        <v>25</v>
      </c>
      <c r="J88" s="19">
        <v>1</v>
      </c>
      <c r="K88" s="21">
        <v>3.0049027499999998</v>
      </c>
      <c r="L88" s="22">
        <v>3</v>
      </c>
      <c r="M88" s="23">
        <v>17</v>
      </c>
      <c r="P88" s="16">
        <v>92.869999999999848</v>
      </c>
    </row>
    <row r="89" spans="1:16" x14ac:dyDescent="0.25">
      <c r="A89" s="5">
        <v>87</v>
      </c>
      <c r="B89" s="15">
        <v>1.9649576538506153</v>
      </c>
      <c r="D89" s="5">
        <v>-549.4</v>
      </c>
      <c r="F89" s="5">
        <v>15.35</v>
      </c>
      <c r="G89" s="16">
        <v>0.71658903618774628</v>
      </c>
      <c r="H89" s="5">
        <v>300</v>
      </c>
      <c r="I89" s="19">
        <v>25</v>
      </c>
      <c r="J89" s="19">
        <v>1</v>
      </c>
      <c r="K89" s="21">
        <v>4.0034559999999999</v>
      </c>
      <c r="L89" s="22">
        <v>4</v>
      </c>
      <c r="M89" s="23">
        <v>23</v>
      </c>
      <c r="P89" s="16">
        <v>103.00999999999986</v>
      </c>
    </row>
    <row r="90" spans="1:16" x14ac:dyDescent="0.25">
      <c r="A90" s="5">
        <v>88</v>
      </c>
      <c r="B90" s="15">
        <v>1.9650582796760798</v>
      </c>
      <c r="D90" s="5">
        <v>-525.6</v>
      </c>
      <c r="F90" s="5">
        <v>15.35</v>
      </c>
      <c r="G90" s="16">
        <v>0.7165523595045552</v>
      </c>
      <c r="H90" s="5">
        <v>300</v>
      </c>
      <c r="I90" s="19">
        <v>25</v>
      </c>
      <c r="J90" s="19">
        <v>1</v>
      </c>
      <c r="K90" s="21">
        <v>5.0019045000000002</v>
      </c>
      <c r="L90" s="22">
        <v>5</v>
      </c>
      <c r="M90" s="23">
        <v>30</v>
      </c>
      <c r="P90" s="16">
        <v>115.87999999999988</v>
      </c>
    </row>
    <row r="91" spans="1:16" x14ac:dyDescent="0.25">
      <c r="A91" s="5">
        <v>89</v>
      </c>
      <c r="B91" s="15">
        <v>1.964857028033367</v>
      </c>
      <c r="D91" s="5">
        <v>-524.79999999999995</v>
      </c>
      <c r="F91" s="5">
        <v>15.2</v>
      </c>
      <c r="G91" s="16">
        <v>0.71662571662571661</v>
      </c>
      <c r="H91" s="5">
        <v>300</v>
      </c>
      <c r="I91" s="19">
        <v>25</v>
      </c>
      <c r="J91" s="19">
        <v>1</v>
      </c>
      <c r="K91" s="21">
        <v>6.0003549999999999</v>
      </c>
      <c r="L91" s="22">
        <v>6</v>
      </c>
      <c r="M91" s="23">
        <v>37</v>
      </c>
      <c r="P91" s="16">
        <v>131.25999999999991</v>
      </c>
    </row>
    <row r="92" spans="1:16" x14ac:dyDescent="0.25">
      <c r="A92" s="5">
        <v>90</v>
      </c>
      <c r="B92" s="15">
        <v>2.5557941301258205</v>
      </c>
      <c r="D92" s="5">
        <v>-439.3</v>
      </c>
      <c r="F92" s="5">
        <v>15.35</v>
      </c>
      <c r="G92" s="16">
        <v>0.55102924390915886</v>
      </c>
      <c r="H92" s="5">
        <v>300</v>
      </c>
      <c r="I92" s="19">
        <v>25</v>
      </c>
      <c r="J92" s="19">
        <v>1</v>
      </c>
      <c r="K92" s="21">
        <v>1.6050999999999996E-2</v>
      </c>
      <c r="L92" s="22">
        <v>0</v>
      </c>
      <c r="M92" s="23">
        <v>0</v>
      </c>
      <c r="P92" s="16">
        <v>145.19999913738752</v>
      </c>
    </row>
    <row r="93" spans="1:16" x14ac:dyDescent="0.25">
      <c r="A93" s="5">
        <v>91</v>
      </c>
      <c r="B93" s="15">
        <v>2.5550893335048741</v>
      </c>
      <c r="D93" s="5">
        <v>-460</v>
      </c>
      <c r="F93" s="5">
        <v>15.35</v>
      </c>
      <c r="G93" s="16">
        <v>0.55118110236220463</v>
      </c>
      <c r="H93" s="5">
        <v>300</v>
      </c>
      <c r="I93" s="19">
        <v>25</v>
      </c>
      <c r="J93" s="19">
        <v>1</v>
      </c>
      <c r="K93" s="21">
        <v>1.0142925</v>
      </c>
      <c r="L93" s="22">
        <v>1</v>
      </c>
      <c r="M93" s="23">
        <v>5</v>
      </c>
      <c r="P93" s="16">
        <v>147.98999916851682</v>
      </c>
    </row>
    <row r="94" spans="1:16" x14ac:dyDescent="0.25">
      <c r="A94" s="5">
        <v>92</v>
      </c>
      <c r="B94" s="15">
        <v>2.5555927595776065</v>
      </c>
      <c r="D94" s="5">
        <v>-458.9</v>
      </c>
      <c r="F94" s="5">
        <v>15.35</v>
      </c>
      <c r="G94" s="16">
        <v>0.55107262349931108</v>
      </c>
      <c r="H94" s="5">
        <v>300</v>
      </c>
      <c r="I94" s="19">
        <v>25</v>
      </c>
      <c r="J94" s="19">
        <v>1</v>
      </c>
      <c r="K94" s="21">
        <v>2.0133727499999998</v>
      </c>
      <c r="L94" s="22">
        <v>2</v>
      </c>
      <c r="M94" s="23">
        <v>15</v>
      </c>
      <c r="P94" s="16">
        <v>155.52999915484497</v>
      </c>
    </row>
    <row r="95" spans="1:16" x14ac:dyDescent="0.25">
      <c r="A95" s="5">
        <v>93</v>
      </c>
      <c r="B95" s="15">
        <v>2.5554920743065912</v>
      </c>
      <c r="D95" s="5">
        <v>-434.5</v>
      </c>
      <c r="F95" s="5">
        <v>15.35</v>
      </c>
      <c r="G95" s="16">
        <v>0.55109431585577073</v>
      </c>
      <c r="H95" s="5">
        <v>300</v>
      </c>
      <c r="I95" s="19">
        <v>25</v>
      </c>
      <c r="J95" s="19">
        <v>1</v>
      </c>
      <c r="K95" s="21">
        <v>3.0120745000000002</v>
      </c>
      <c r="L95" s="22">
        <v>3</v>
      </c>
      <c r="M95" s="23">
        <v>25</v>
      </c>
      <c r="P95" s="16">
        <v>167.27999917802597</v>
      </c>
    </row>
    <row r="96" spans="1:16" x14ac:dyDescent="0.25">
      <c r="A96" s="5">
        <v>94</v>
      </c>
      <c r="B96" s="15">
        <v>2.5557941300504305</v>
      </c>
      <c r="D96" s="5">
        <v>-410.9</v>
      </c>
      <c r="F96" s="5">
        <v>15.35</v>
      </c>
      <c r="G96" s="16">
        <v>0.55102924390915886</v>
      </c>
      <c r="H96" s="5">
        <v>300</v>
      </c>
      <c r="I96" s="19">
        <v>25</v>
      </c>
      <c r="J96" s="19">
        <v>1</v>
      </c>
      <c r="K96" s="21">
        <v>4.0102690000000001</v>
      </c>
      <c r="L96" s="22">
        <v>4</v>
      </c>
      <c r="M96" s="23">
        <v>38</v>
      </c>
      <c r="P96" s="16">
        <v>184.80999914494379</v>
      </c>
    </row>
    <row r="97" spans="1:18" x14ac:dyDescent="0.25">
      <c r="A97" s="5">
        <v>95</v>
      </c>
      <c r="B97" s="15">
        <v>2.5555927594934027</v>
      </c>
      <c r="D97" s="5">
        <v>-342</v>
      </c>
      <c r="F97" s="5">
        <v>15.2</v>
      </c>
      <c r="G97" s="16">
        <v>0.55107262349931108</v>
      </c>
      <c r="H97" s="5">
        <v>300</v>
      </c>
      <c r="I97" s="19">
        <v>25</v>
      </c>
      <c r="J97" s="19">
        <v>1</v>
      </c>
      <c r="K97" s="21">
        <v>5.0083494999999996</v>
      </c>
      <c r="L97" s="22">
        <v>5</v>
      </c>
      <c r="M97" s="23">
        <v>47</v>
      </c>
      <c r="P97" s="16">
        <v>205.25999918596315</v>
      </c>
    </row>
    <row r="98" spans="1:18" x14ac:dyDescent="0.25">
      <c r="A98" s="5">
        <v>96</v>
      </c>
      <c r="B98" s="15">
        <v>2.5554920742343201</v>
      </c>
      <c r="D98" s="5">
        <v>-273.60000000000002</v>
      </c>
      <c r="F98" s="5">
        <v>15.2</v>
      </c>
      <c r="G98" s="16">
        <v>0.55109431585577073</v>
      </c>
      <c r="H98" s="5">
        <v>300</v>
      </c>
      <c r="I98" s="19">
        <v>25</v>
      </c>
      <c r="J98" s="19">
        <v>1</v>
      </c>
      <c r="K98" s="21">
        <v>6.0064602499999999</v>
      </c>
      <c r="L98" s="22">
        <v>6</v>
      </c>
      <c r="M98" s="23">
        <v>58</v>
      </c>
      <c r="P98" s="16">
        <v>231.95999915253117</v>
      </c>
    </row>
    <row r="99" spans="1:18" x14ac:dyDescent="0.25">
      <c r="A99" s="5">
        <v>97</v>
      </c>
      <c r="B99" s="15">
        <v>3.1461525171557398</v>
      </c>
      <c r="D99" s="5">
        <v>104</v>
      </c>
      <c r="F99" s="5">
        <v>15.35</v>
      </c>
      <c r="G99" s="16">
        <v>0.44774210055008318</v>
      </c>
      <c r="H99" s="5">
        <v>300</v>
      </c>
      <c r="I99" s="19">
        <v>25</v>
      </c>
      <c r="J99" s="19">
        <v>1</v>
      </c>
      <c r="K99" s="21">
        <v>2.0324499999999999E-2</v>
      </c>
      <c r="L99" s="22">
        <v>0</v>
      </c>
      <c r="M99" s="23">
        <v>0</v>
      </c>
      <c r="P99" s="16">
        <v>344.5356801005189</v>
      </c>
    </row>
    <row r="100" spans="1:18" x14ac:dyDescent="0.25">
      <c r="A100" s="5">
        <v>98</v>
      </c>
      <c r="B100" s="15">
        <v>3.1459509551251799</v>
      </c>
      <c r="D100" s="5">
        <v>128.69999999999999</v>
      </c>
      <c r="F100" s="5">
        <v>15.35</v>
      </c>
      <c r="G100" s="16">
        <v>0.44777074138041323</v>
      </c>
      <c r="H100" s="5">
        <v>300</v>
      </c>
      <c r="I100" s="19">
        <v>25</v>
      </c>
      <c r="J100" s="19">
        <v>1</v>
      </c>
      <c r="K100" s="21">
        <v>1.0178605000000001</v>
      </c>
      <c r="L100" s="22">
        <v>1</v>
      </c>
      <c r="M100" s="23">
        <v>8</v>
      </c>
      <c r="P100" s="16">
        <v>350.93565250404316</v>
      </c>
    </row>
    <row r="101" spans="1:18" x14ac:dyDescent="0.25">
      <c r="A101" s="5">
        <v>99</v>
      </c>
      <c r="B101" s="15">
        <v>3.1458501524447331</v>
      </c>
      <c r="D101" s="5">
        <v>131.69999999999999</v>
      </c>
      <c r="F101" s="5">
        <v>15.35</v>
      </c>
      <c r="G101" s="16">
        <v>0.44778506316967853</v>
      </c>
      <c r="H101" s="5">
        <v>300</v>
      </c>
      <c r="I101" s="19">
        <v>25</v>
      </c>
      <c r="J101" s="19">
        <v>1</v>
      </c>
      <c r="K101" s="21">
        <v>2.0148187499999999</v>
      </c>
      <c r="L101" s="22">
        <v>2</v>
      </c>
      <c r="M101" s="23">
        <v>24</v>
      </c>
      <c r="P101" s="16">
        <v>365.78557190761597</v>
      </c>
    </row>
    <row r="102" spans="1:18" x14ac:dyDescent="0.25">
      <c r="A102" s="5">
        <v>100</v>
      </c>
      <c r="B102" s="15">
        <v>3.1457493260894984</v>
      </c>
      <c r="D102" s="5">
        <v>202.8</v>
      </c>
      <c r="F102" s="5">
        <v>15.35</v>
      </c>
      <c r="G102" s="16">
        <v>0.44779938587512791</v>
      </c>
      <c r="H102" s="5">
        <v>300</v>
      </c>
      <c r="I102" s="19">
        <v>25</v>
      </c>
      <c r="J102" s="19">
        <v>1</v>
      </c>
      <c r="K102" s="21">
        <v>3.0122450000000001</v>
      </c>
      <c r="L102" s="22">
        <v>3</v>
      </c>
      <c r="M102" s="23">
        <v>41</v>
      </c>
      <c r="P102" s="16">
        <v>389.93547817764022</v>
      </c>
    </row>
    <row r="103" spans="1:18" x14ac:dyDescent="0.25">
      <c r="A103" s="5">
        <v>101</v>
      </c>
      <c r="B103" s="15">
        <v>3.1458500299981904</v>
      </c>
      <c r="D103" s="5">
        <v>249.4</v>
      </c>
      <c r="F103" s="5">
        <v>15.35</v>
      </c>
      <c r="G103" s="16">
        <v>0.44778506316967853</v>
      </c>
      <c r="H103" s="5">
        <v>300</v>
      </c>
      <c r="I103" s="19">
        <v>25</v>
      </c>
      <c r="J103" s="19">
        <v>1</v>
      </c>
      <c r="K103" s="21">
        <v>4.0096897499999997</v>
      </c>
      <c r="L103" s="22">
        <v>4</v>
      </c>
      <c r="M103" s="23">
        <v>57</v>
      </c>
      <c r="P103" s="16">
        <v>418.44542468328433</v>
      </c>
    </row>
    <row r="104" spans="1:18" x14ac:dyDescent="0.25">
      <c r="A104" s="5">
        <v>102</v>
      </c>
      <c r="B104" s="15">
        <v>3.1457491985557278</v>
      </c>
      <c r="D104" s="5">
        <v>339.5</v>
      </c>
      <c r="F104" s="5">
        <v>15.2</v>
      </c>
      <c r="G104" s="16">
        <v>0.44779938587512791</v>
      </c>
      <c r="H104" s="5">
        <v>300</v>
      </c>
      <c r="I104" s="19">
        <v>25</v>
      </c>
      <c r="J104" s="19">
        <v>1</v>
      </c>
      <c r="K104" s="21">
        <v>5.0069999999999997</v>
      </c>
      <c r="L104" s="22">
        <v>5</v>
      </c>
      <c r="M104" s="23">
        <v>73</v>
      </c>
      <c r="P104" s="16">
        <v>455.19527692833196</v>
      </c>
    </row>
    <row r="105" spans="1:18" x14ac:dyDescent="0.25">
      <c r="A105" s="5">
        <v>103</v>
      </c>
      <c r="B105" s="15">
        <v>3.1458499055536873</v>
      </c>
      <c r="D105" s="5">
        <v>408.2</v>
      </c>
      <c r="F105" s="5">
        <v>15.2</v>
      </c>
      <c r="G105" s="16">
        <v>0.44778506316967853</v>
      </c>
      <c r="H105" s="5">
        <v>300</v>
      </c>
      <c r="I105" s="19">
        <v>25</v>
      </c>
      <c r="J105" s="19">
        <v>1</v>
      </c>
      <c r="K105" s="21">
        <v>6.0045737499999996</v>
      </c>
      <c r="L105" s="22">
        <v>6</v>
      </c>
      <c r="M105" s="23">
        <v>90</v>
      </c>
      <c r="P105" s="16">
        <v>500.80512048311994</v>
      </c>
    </row>
    <row r="106" spans="1:18" x14ac:dyDescent="0.25">
      <c r="I106" s="19"/>
      <c r="J106" s="19"/>
      <c r="K106" s="21"/>
      <c r="L106" s="22"/>
      <c r="M106" s="23"/>
    </row>
    <row r="107" spans="1:18" x14ac:dyDescent="0.25">
      <c r="B107" s="3" t="s">
        <v>31</v>
      </c>
      <c r="I107" s="19"/>
      <c r="J107" s="19"/>
      <c r="K107" s="21"/>
      <c r="L107" s="22"/>
      <c r="M107" s="23"/>
    </row>
    <row r="108" spans="1:18" x14ac:dyDescent="0.25">
      <c r="B108" s="5" t="s">
        <v>5</v>
      </c>
      <c r="C108" s="5"/>
      <c r="G108" s="5"/>
    </row>
    <row r="109" spans="1:18" x14ac:dyDescent="0.25">
      <c r="B109" t="s">
        <v>86</v>
      </c>
      <c r="C109" s="5"/>
      <c r="G109" s="5"/>
    </row>
    <row r="110" spans="1:18" ht="18.75" x14ac:dyDescent="0.3">
      <c r="B110" s="5" t="s">
        <v>6</v>
      </c>
      <c r="C110" s="5"/>
      <c r="G110" s="5"/>
      <c r="R110" s="4" t="s">
        <v>34</v>
      </c>
    </row>
    <row r="111" spans="1:18" x14ac:dyDescent="0.25">
      <c r="B111" s="28" t="s">
        <v>10</v>
      </c>
      <c r="C111" s="5"/>
      <c r="G111" s="5"/>
    </row>
    <row r="112" spans="1:18" x14ac:dyDescent="0.25">
      <c r="B112" t="s">
        <v>87</v>
      </c>
      <c r="C112" s="5"/>
      <c r="G112" s="5"/>
    </row>
    <row r="113" spans="1:43" s="72" customFormat="1" x14ac:dyDescent="0.25">
      <c r="A113" s="70"/>
      <c r="B113" s="71" t="s">
        <v>89</v>
      </c>
      <c r="C113" s="71" t="s">
        <v>55</v>
      </c>
      <c r="D113" s="71" t="s">
        <v>54</v>
      </c>
      <c r="E113" s="71" t="s">
        <v>53</v>
      </c>
      <c r="F113" s="71" t="s">
        <v>56</v>
      </c>
      <c r="G113" s="71" t="s">
        <v>91</v>
      </c>
      <c r="H113" s="71" t="s">
        <v>57</v>
      </c>
      <c r="I113" s="71" t="s">
        <v>90</v>
      </c>
      <c r="J113" s="71" t="s">
        <v>52</v>
      </c>
      <c r="K113" s="71" t="s">
        <v>51</v>
      </c>
      <c r="L113" s="70" t="s">
        <v>32</v>
      </c>
      <c r="M113" s="70" t="s">
        <v>92</v>
      </c>
      <c r="N113" s="70" t="s">
        <v>42</v>
      </c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</row>
    <row r="114" spans="1:43" s="1" customFormat="1" x14ac:dyDescent="0.25">
      <c r="A114" s="5">
        <v>1</v>
      </c>
      <c r="B114">
        <v>0.10029929999999999</v>
      </c>
      <c r="C114">
        <v>8.1</v>
      </c>
      <c r="D114">
        <v>0</v>
      </c>
      <c r="E114">
        <v>0</v>
      </c>
      <c r="F114">
        <v>0.8</v>
      </c>
      <c r="G114">
        <v>8.89</v>
      </c>
      <c r="H114">
        <v>0.09</v>
      </c>
      <c r="I114">
        <v>0</v>
      </c>
      <c r="J114">
        <v>0.31293199999999999</v>
      </c>
      <c r="K114">
        <v>0</v>
      </c>
      <c r="L114" s="24">
        <v>0.3</v>
      </c>
      <c r="M114" s="24">
        <v>0.04</v>
      </c>
      <c r="N114" s="16">
        <f t="shared" ref="N114:N145" si="0">P3-H114</f>
        <v>9.120000000000001</v>
      </c>
      <c r="O114" s="5"/>
      <c r="P114" s="25"/>
      <c r="Q114" s="25"/>
      <c r="R114" s="21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</row>
    <row r="115" spans="1:43" s="1" customFormat="1" x14ac:dyDescent="0.25">
      <c r="A115" s="5">
        <v>2</v>
      </c>
      <c r="B115">
        <v>0.1247852</v>
      </c>
      <c r="C115">
        <v>11.8</v>
      </c>
      <c r="D115">
        <v>0</v>
      </c>
      <c r="E115">
        <v>0</v>
      </c>
      <c r="F115">
        <v>1.33</v>
      </c>
      <c r="G115">
        <v>13.13</v>
      </c>
      <c r="H115">
        <v>0.15</v>
      </c>
      <c r="I115">
        <v>0</v>
      </c>
      <c r="J115">
        <v>0.31274000000000002</v>
      </c>
      <c r="K115">
        <v>0</v>
      </c>
      <c r="L115" s="24">
        <v>0.3</v>
      </c>
      <c r="M115" s="24">
        <v>0.03</v>
      </c>
      <c r="N115" s="16">
        <f t="shared" si="0"/>
        <v>13.33</v>
      </c>
      <c r="O115" s="5"/>
      <c r="P115" s="25"/>
      <c r="Q115" s="25"/>
      <c r="R115" s="21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</row>
    <row r="116" spans="1:43" s="1" customFormat="1" x14ac:dyDescent="0.25">
      <c r="A116" s="5">
        <v>3</v>
      </c>
      <c r="B116">
        <v>0.15049609999999999</v>
      </c>
      <c r="C116">
        <v>16.64</v>
      </c>
      <c r="D116">
        <v>0</v>
      </c>
      <c r="E116">
        <v>0</v>
      </c>
      <c r="F116">
        <v>1.93</v>
      </c>
      <c r="G116">
        <v>18.57</v>
      </c>
      <c r="H116">
        <v>0.22</v>
      </c>
      <c r="I116">
        <v>0</v>
      </c>
      <c r="J116">
        <v>0.29917700000000003</v>
      </c>
      <c r="K116">
        <v>0</v>
      </c>
      <c r="L116" s="24">
        <v>0.27</v>
      </c>
      <c r="M116" s="24">
        <v>-0.06</v>
      </c>
      <c r="N116" s="16">
        <f t="shared" si="0"/>
        <v>18.990000000000002</v>
      </c>
      <c r="O116" s="5"/>
      <c r="P116" s="25"/>
      <c r="Q116" s="25"/>
      <c r="R116" s="21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</row>
    <row r="117" spans="1:43" s="1" customFormat="1" x14ac:dyDescent="0.25">
      <c r="A117" s="5">
        <v>4</v>
      </c>
      <c r="B117">
        <v>0.1752821</v>
      </c>
      <c r="C117">
        <v>21.92</v>
      </c>
      <c r="D117">
        <v>0</v>
      </c>
      <c r="E117">
        <v>0</v>
      </c>
      <c r="F117">
        <v>3.04</v>
      </c>
      <c r="G117">
        <v>24.96</v>
      </c>
      <c r="H117">
        <v>0.31</v>
      </c>
      <c r="I117">
        <v>0</v>
      </c>
      <c r="J117">
        <v>0.29048099999999999</v>
      </c>
      <c r="K117">
        <v>0</v>
      </c>
      <c r="L117" s="24">
        <v>0.27</v>
      </c>
      <c r="M117" s="24">
        <v>-0.08</v>
      </c>
      <c r="N117" s="16">
        <f t="shared" si="0"/>
        <v>25.200000000000003</v>
      </c>
      <c r="O117" s="5"/>
      <c r="P117" s="25"/>
      <c r="Q117" s="25"/>
      <c r="R117" s="21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</row>
    <row r="118" spans="1:43" s="1" customFormat="1" x14ac:dyDescent="0.25">
      <c r="A118" s="5">
        <v>5</v>
      </c>
      <c r="B118">
        <v>0.2008846</v>
      </c>
      <c r="C118">
        <v>28.39</v>
      </c>
      <c r="D118">
        <v>0</v>
      </c>
      <c r="E118">
        <v>0</v>
      </c>
      <c r="F118">
        <v>4.43</v>
      </c>
      <c r="G118">
        <v>32.82</v>
      </c>
      <c r="H118">
        <v>0.41</v>
      </c>
      <c r="I118">
        <v>0</v>
      </c>
      <c r="J118">
        <v>0.26840799999999998</v>
      </c>
      <c r="K118">
        <v>0</v>
      </c>
      <c r="L118" s="24">
        <v>0.24</v>
      </c>
      <c r="M118" s="24">
        <v>0</v>
      </c>
      <c r="N118" s="16">
        <f t="shared" si="0"/>
        <v>33.17</v>
      </c>
      <c r="O118" s="5"/>
      <c r="P118" s="25"/>
      <c r="Q118" s="25"/>
      <c r="R118" s="21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</row>
    <row r="119" spans="1:43" s="1" customFormat="1" x14ac:dyDescent="0.25">
      <c r="A119" s="5">
        <v>6</v>
      </c>
      <c r="B119">
        <v>0.22601859999999999</v>
      </c>
      <c r="C119">
        <v>35.58</v>
      </c>
      <c r="D119">
        <v>0</v>
      </c>
      <c r="E119">
        <v>0</v>
      </c>
      <c r="F119">
        <v>6.85</v>
      </c>
      <c r="G119">
        <v>42.44</v>
      </c>
      <c r="H119">
        <v>0.52</v>
      </c>
      <c r="I119">
        <v>0</v>
      </c>
      <c r="J119">
        <v>0.23666200000000001</v>
      </c>
      <c r="K119">
        <v>0</v>
      </c>
      <c r="L119" s="24">
        <v>0.21</v>
      </c>
      <c r="M119" s="24">
        <v>0.08</v>
      </c>
      <c r="N119" s="16">
        <f t="shared" si="0"/>
        <v>42.849999999999994</v>
      </c>
      <c r="O119" s="5"/>
      <c r="P119" s="25"/>
      <c r="Q119" s="25"/>
      <c r="R119" s="21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</row>
    <row r="120" spans="1:43" s="1" customFormat="1" x14ac:dyDescent="0.25">
      <c r="A120" s="5">
        <v>7</v>
      </c>
      <c r="B120">
        <v>0.25110779999999999</v>
      </c>
      <c r="C120">
        <v>43.59</v>
      </c>
      <c r="D120">
        <v>0</v>
      </c>
      <c r="E120">
        <v>0</v>
      </c>
      <c r="F120">
        <v>10.67</v>
      </c>
      <c r="G120">
        <v>54.26</v>
      </c>
      <c r="H120">
        <v>0.65</v>
      </c>
      <c r="I120">
        <v>0</v>
      </c>
      <c r="J120">
        <v>0.20635800000000001</v>
      </c>
      <c r="K120">
        <v>0</v>
      </c>
      <c r="L120" s="24">
        <v>0.19</v>
      </c>
      <c r="M120" s="24">
        <v>0.14000000000000001</v>
      </c>
      <c r="N120" s="16">
        <f t="shared" si="0"/>
        <v>54.629999999999818</v>
      </c>
      <c r="O120" s="5"/>
      <c r="P120" s="25"/>
      <c r="Q120" s="25"/>
      <c r="R120" s="21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</row>
    <row r="121" spans="1:43" s="1" customFormat="1" x14ac:dyDescent="0.25">
      <c r="A121" s="5">
        <v>8</v>
      </c>
      <c r="B121">
        <v>0.27637420000000001</v>
      </c>
      <c r="C121">
        <v>52.57</v>
      </c>
      <c r="D121">
        <v>0</v>
      </c>
      <c r="E121">
        <v>0</v>
      </c>
      <c r="F121">
        <v>15.6</v>
      </c>
      <c r="G121">
        <v>68.17</v>
      </c>
      <c r="H121">
        <v>0.79</v>
      </c>
      <c r="I121">
        <v>0</v>
      </c>
      <c r="J121">
        <v>0.17645</v>
      </c>
      <c r="K121">
        <v>0</v>
      </c>
      <c r="L121" s="24">
        <v>0.15</v>
      </c>
      <c r="M121" s="24">
        <v>0.04</v>
      </c>
      <c r="N121" s="16">
        <f t="shared" si="0"/>
        <v>69.299999999878125</v>
      </c>
      <c r="O121" s="5"/>
      <c r="P121" s="25"/>
      <c r="Q121" s="25"/>
      <c r="R121" s="21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</row>
    <row r="122" spans="1:43" s="1" customFormat="1" x14ac:dyDescent="0.25">
      <c r="A122" s="5">
        <v>9</v>
      </c>
      <c r="B122">
        <v>0.30146889999999998</v>
      </c>
      <c r="C122">
        <v>62.02</v>
      </c>
      <c r="D122">
        <v>0</v>
      </c>
      <c r="E122">
        <v>0</v>
      </c>
      <c r="F122">
        <v>24.56</v>
      </c>
      <c r="G122">
        <v>86.57</v>
      </c>
      <c r="H122">
        <v>0.94</v>
      </c>
      <c r="I122">
        <v>0</v>
      </c>
      <c r="J122">
        <v>0.142564</v>
      </c>
      <c r="K122">
        <v>0</v>
      </c>
      <c r="L122" s="24">
        <v>0.13</v>
      </c>
      <c r="M122" s="24">
        <v>0.06</v>
      </c>
      <c r="N122" s="16">
        <f t="shared" si="0"/>
        <v>88.659999981235728</v>
      </c>
      <c r="O122" s="5"/>
      <c r="P122" s="25"/>
      <c r="Q122" s="25"/>
      <c r="R122" s="21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</row>
    <row r="123" spans="1:43" s="1" customFormat="1" x14ac:dyDescent="0.25">
      <c r="A123" s="5">
        <v>10</v>
      </c>
      <c r="B123">
        <v>0.32679370000000002</v>
      </c>
      <c r="C123">
        <v>72.180000000000007</v>
      </c>
      <c r="D123">
        <v>0</v>
      </c>
      <c r="E123">
        <v>0</v>
      </c>
      <c r="F123">
        <v>38.35</v>
      </c>
      <c r="G123">
        <v>110.53</v>
      </c>
      <c r="H123">
        <v>1.1100000000000001</v>
      </c>
      <c r="I123">
        <v>0</v>
      </c>
      <c r="J123">
        <v>9.7504999999999994E-2</v>
      </c>
      <c r="K123">
        <v>0</v>
      </c>
      <c r="L123" s="24">
        <v>0.09</v>
      </c>
      <c r="M123" s="24">
        <v>0.43</v>
      </c>
      <c r="N123" s="16">
        <f t="shared" si="0"/>
        <v>109.85999906387531</v>
      </c>
      <c r="O123" s="5"/>
      <c r="P123" s="25"/>
      <c r="Q123" s="25"/>
      <c r="R123" s="21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</row>
    <row r="124" spans="1:43" s="1" customFormat="1" x14ac:dyDescent="0.25">
      <c r="A124" s="5">
        <v>11</v>
      </c>
      <c r="B124">
        <v>0.35200779999999998</v>
      </c>
      <c r="C124">
        <v>83.21</v>
      </c>
      <c r="D124">
        <v>0</v>
      </c>
      <c r="E124">
        <v>0</v>
      </c>
      <c r="F124">
        <v>61.39</v>
      </c>
      <c r="G124">
        <v>144.6</v>
      </c>
      <c r="H124">
        <v>1.29</v>
      </c>
      <c r="I124">
        <v>0</v>
      </c>
      <c r="J124">
        <v>9.0801999999999994E-2</v>
      </c>
      <c r="K124">
        <v>0</v>
      </c>
      <c r="L124" s="24">
        <v>0.06</v>
      </c>
      <c r="M124" s="24">
        <v>0.26</v>
      </c>
      <c r="N124" s="16">
        <f t="shared" si="0"/>
        <v>140.94997674033061</v>
      </c>
      <c r="O124" s="5"/>
      <c r="P124" s="25"/>
      <c r="Q124" s="25"/>
      <c r="R124" s="21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</row>
    <row r="125" spans="1:43" s="1" customFormat="1" x14ac:dyDescent="0.25">
      <c r="A125" s="5">
        <v>12</v>
      </c>
      <c r="B125">
        <v>0.37770100000000001</v>
      </c>
      <c r="C125">
        <v>95.28</v>
      </c>
      <c r="D125">
        <v>0</v>
      </c>
      <c r="E125">
        <v>0</v>
      </c>
      <c r="F125">
        <v>100.95</v>
      </c>
      <c r="G125">
        <v>196.23</v>
      </c>
      <c r="H125">
        <v>1.48</v>
      </c>
      <c r="I125">
        <v>0</v>
      </c>
      <c r="J125">
        <v>7.0430999999999994E-2</v>
      </c>
      <c r="K125">
        <v>0</v>
      </c>
      <c r="L125" s="24">
        <v>0.06</v>
      </c>
      <c r="M125" s="24">
        <v>0.47</v>
      </c>
      <c r="N125" s="16">
        <f t="shared" si="0"/>
        <v>192.61962811840741</v>
      </c>
      <c r="O125" s="5"/>
      <c r="P125" s="25"/>
      <c r="Q125" s="25"/>
      <c r="R125" s="21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</row>
    <row r="126" spans="1:43" s="1" customFormat="1" x14ac:dyDescent="0.25">
      <c r="A126" s="5">
        <v>13</v>
      </c>
      <c r="B126">
        <v>0.40356570000000003</v>
      </c>
      <c r="C126">
        <v>108.01</v>
      </c>
      <c r="D126">
        <v>0</v>
      </c>
      <c r="E126">
        <v>0</v>
      </c>
      <c r="F126">
        <v>165.91</v>
      </c>
      <c r="G126">
        <v>273.93</v>
      </c>
      <c r="H126">
        <v>1.69</v>
      </c>
      <c r="I126">
        <v>0</v>
      </c>
      <c r="J126">
        <v>0.118905</v>
      </c>
      <c r="K126">
        <v>0</v>
      </c>
      <c r="L126" s="24">
        <v>0.14000000000000001</v>
      </c>
      <c r="M126" s="24">
        <v>0.38</v>
      </c>
      <c r="N126" s="16">
        <f t="shared" si="0"/>
        <v>274.05612091138397</v>
      </c>
      <c r="O126" s="5"/>
      <c r="P126" s="25"/>
      <c r="Q126" s="25"/>
      <c r="R126" s="21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</row>
    <row r="127" spans="1:43" s="1" customFormat="1" x14ac:dyDescent="0.25">
      <c r="A127" s="5">
        <v>14</v>
      </c>
      <c r="B127">
        <v>0.4305137</v>
      </c>
      <c r="C127">
        <v>121.69</v>
      </c>
      <c r="D127">
        <v>0</v>
      </c>
      <c r="E127">
        <v>0</v>
      </c>
      <c r="F127">
        <v>266.04000000000002</v>
      </c>
      <c r="G127">
        <v>387.8</v>
      </c>
      <c r="H127">
        <v>1.92</v>
      </c>
      <c r="I127">
        <v>0</v>
      </c>
      <c r="J127">
        <v>0.26295099999999999</v>
      </c>
      <c r="K127">
        <v>0</v>
      </c>
      <c r="L127" s="24">
        <v>0.33</v>
      </c>
      <c r="M127" s="24">
        <v>0.46</v>
      </c>
      <c r="N127" s="16">
        <f t="shared" si="0"/>
        <v>385.98218269087261</v>
      </c>
      <c r="O127" s="5"/>
      <c r="P127" s="25"/>
      <c r="Q127" s="25"/>
      <c r="R127" s="21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</row>
    <row r="128" spans="1:43" s="1" customFormat="1" x14ac:dyDescent="0.25">
      <c r="A128" s="5">
        <v>15</v>
      </c>
      <c r="B128">
        <v>0.45781899999999998</v>
      </c>
      <c r="C128">
        <v>136.02000000000001</v>
      </c>
      <c r="D128">
        <v>0</v>
      </c>
      <c r="E128">
        <v>0</v>
      </c>
      <c r="F128">
        <v>387.3</v>
      </c>
      <c r="G128">
        <v>523.71</v>
      </c>
      <c r="H128">
        <v>2.15</v>
      </c>
      <c r="I128">
        <v>0</v>
      </c>
      <c r="J128">
        <v>0.51322599999999996</v>
      </c>
      <c r="K128">
        <v>0</v>
      </c>
      <c r="L128" s="24">
        <v>0.59</v>
      </c>
      <c r="M128" s="24">
        <v>0.72</v>
      </c>
      <c r="N128" s="16">
        <f t="shared" si="0"/>
        <v>515.22276946269858</v>
      </c>
      <c r="O128" s="5"/>
      <c r="P128" s="25"/>
      <c r="Q128" s="25"/>
      <c r="R128" s="21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</row>
    <row r="129" spans="1:43" s="1" customFormat="1" x14ac:dyDescent="0.25">
      <c r="A129" s="5">
        <v>16</v>
      </c>
      <c r="B129">
        <v>0.48592550000000001</v>
      </c>
      <c r="C129">
        <v>151.35</v>
      </c>
      <c r="D129">
        <v>0</v>
      </c>
      <c r="E129">
        <v>0</v>
      </c>
      <c r="F129">
        <v>523.86</v>
      </c>
      <c r="G129">
        <v>676.49</v>
      </c>
      <c r="H129">
        <v>2.4</v>
      </c>
      <c r="I129">
        <v>0</v>
      </c>
      <c r="J129">
        <v>0.749552</v>
      </c>
      <c r="K129">
        <v>0</v>
      </c>
      <c r="L129" s="24">
        <v>0.92</v>
      </c>
      <c r="M129" s="24">
        <v>0.33</v>
      </c>
      <c r="N129" s="16">
        <f t="shared" si="0"/>
        <v>653.9269060329575</v>
      </c>
      <c r="O129" s="5"/>
      <c r="P129" s="25"/>
      <c r="Q129" s="25"/>
      <c r="R129" s="21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</row>
    <row r="130" spans="1:43" s="1" customFormat="1" x14ac:dyDescent="0.25">
      <c r="A130" s="5">
        <v>17</v>
      </c>
      <c r="B130">
        <v>0.51451880000000005</v>
      </c>
      <c r="C130">
        <v>167.42</v>
      </c>
      <c r="D130">
        <v>0</v>
      </c>
      <c r="E130">
        <v>0</v>
      </c>
      <c r="F130">
        <v>615.79</v>
      </c>
      <c r="G130">
        <v>786.28</v>
      </c>
      <c r="H130">
        <v>2.67</v>
      </c>
      <c r="I130">
        <v>0</v>
      </c>
      <c r="J130">
        <v>0.97079400000000005</v>
      </c>
      <c r="K130">
        <v>0</v>
      </c>
      <c r="L130" s="24">
        <v>1.18</v>
      </c>
      <c r="M130" s="24">
        <v>0.14000000000000001</v>
      </c>
      <c r="N130" s="16">
        <f t="shared" si="0"/>
        <v>779.35259243478538</v>
      </c>
      <c r="O130" s="5"/>
      <c r="P130" s="25"/>
      <c r="Q130" s="25"/>
      <c r="R130" s="21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</row>
    <row r="131" spans="1:43" s="1" customFormat="1" x14ac:dyDescent="0.25">
      <c r="A131" s="5">
        <v>18</v>
      </c>
      <c r="B131">
        <v>0.57086570000000003</v>
      </c>
      <c r="C131">
        <v>201.89</v>
      </c>
      <c r="D131">
        <v>0</v>
      </c>
      <c r="E131">
        <v>0</v>
      </c>
      <c r="F131">
        <v>789.78</v>
      </c>
      <c r="G131">
        <v>1000.1</v>
      </c>
      <c r="H131">
        <v>3.28</v>
      </c>
      <c r="I131">
        <v>0</v>
      </c>
      <c r="J131">
        <v>1.277069</v>
      </c>
      <c r="K131">
        <v>0</v>
      </c>
      <c r="L131" s="24">
        <v>1.6</v>
      </c>
      <c r="M131" s="24">
        <v>-0.24</v>
      </c>
      <c r="N131" s="16">
        <f t="shared" si="0"/>
        <v>977.51130120769324</v>
      </c>
      <c r="O131" s="5"/>
      <c r="P131" s="25"/>
      <c r="Q131" s="25"/>
      <c r="R131" s="21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</row>
    <row r="132" spans="1:43" s="1" customFormat="1" x14ac:dyDescent="0.25">
      <c r="A132" s="5">
        <v>19</v>
      </c>
      <c r="B132">
        <v>0.62888509999999997</v>
      </c>
      <c r="C132">
        <v>238.62</v>
      </c>
      <c r="D132">
        <v>0</v>
      </c>
      <c r="E132">
        <v>0</v>
      </c>
      <c r="F132">
        <v>866.21</v>
      </c>
      <c r="G132">
        <v>1128.53</v>
      </c>
      <c r="H132">
        <v>0.03</v>
      </c>
      <c r="I132">
        <v>0</v>
      </c>
      <c r="J132">
        <v>1.8902950000000001</v>
      </c>
      <c r="K132">
        <v>0</v>
      </c>
      <c r="L132" s="24">
        <v>1.87</v>
      </c>
      <c r="M132" s="24">
        <v>-0.63</v>
      </c>
      <c r="N132" s="16">
        <f t="shared" si="0"/>
        <v>1141.0105934734397</v>
      </c>
      <c r="O132" s="5"/>
      <c r="P132" s="25"/>
      <c r="Q132" s="25"/>
      <c r="R132" s="21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</row>
    <row r="133" spans="1:43" s="1" customFormat="1" x14ac:dyDescent="0.25">
      <c r="A133" s="5">
        <v>20</v>
      </c>
      <c r="B133">
        <v>0.22633629999999999</v>
      </c>
      <c r="C133">
        <v>35.64</v>
      </c>
      <c r="D133">
        <v>14.05</v>
      </c>
      <c r="E133">
        <v>5.26</v>
      </c>
      <c r="F133">
        <v>6.77</v>
      </c>
      <c r="G133">
        <v>61.72</v>
      </c>
      <c r="H133">
        <v>3.02</v>
      </c>
      <c r="I133">
        <v>0</v>
      </c>
      <c r="J133">
        <v>0.20305100000000001</v>
      </c>
      <c r="K133">
        <v>-1E-4</v>
      </c>
      <c r="L133" s="24">
        <v>0.19</v>
      </c>
      <c r="M133" s="24">
        <v>9.3699999999999992</v>
      </c>
      <c r="N133" s="16">
        <f t="shared" si="0"/>
        <v>60.98</v>
      </c>
      <c r="O133" s="13"/>
      <c r="P133" s="25"/>
      <c r="Q133" s="25"/>
      <c r="R133" s="21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</row>
    <row r="134" spans="1:43" s="1" customFormat="1" x14ac:dyDescent="0.25">
      <c r="A134" s="5">
        <v>21</v>
      </c>
      <c r="B134">
        <v>0.2514825</v>
      </c>
      <c r="C134">
        <v>43.66</v>
      </c>
      <c r="D134">
        <v>17.02</v>
      </c>
      <c r="E134">
        <v>6.34</v>
      </c>
      <c r="F134">
        <v>10.84</v>
      </c>
      <c r="G134">
        <v>77.87</v>
      </c>
      <c r="H134">
        <v>3.74</v>
      </c>
      <c r="I134">
        <v>0</v>
      </c>
      <c r="J134">
        <v>0.17457900000000001</v>
      </c>
      <c r="K134">
        <v>-1E-4</v>
      </c>
      <c r="L134" s="24">
        <v>0.17</v>
      </c>
      <c r="M134" s="24">
        <v>7.66</v>
      </c>
      <c r="N134" s="16">
        <f t="shared" si="0"/>
        <v>76.86999999999982</v>
      </c>
      <c r="O134" s="13"/>
      <c r="P134" s="25"/>
      <c r="Q134" s="25"/>
      <c r="R134" s="21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</row>
    <row r="135" spans="1:43" s="1" customFormat="1" x14ac:dyDescent="0.25">
      <c r="A135" s="5">
        <v>22</v>
      </c>
      <c r="B135">
        <v>0.27675169999999999</v>
      </c>
      <c r="C135">
        <v>52.61</v>
      </c>
      <c r="D135">
        <v>20.23</v>
      </c>
      <c r="E135">
        <v>7.55</v>
      </c>
      <c r="F135">
        <v>15.47</v>
      </c>
      <c r="G135">
        <v>95.86</v>
      </c>
      <c r="H135">
        <v>4.54</v>
      </c>
      <c r="I135">
        <v>-0.01</v>
      </c>
      <c r="J135">
        <v>0.132576</v>
      </c>
      <c r="K135">
        <v>-2.0000000000000001E-4</v>
      </c>
      <c r="L135" s="24">
        <v>0.12</v>
      </c>
      <c r="M135" s="24">
        <v>10.45</v>
      </c>
      <c r="N135" s="16">
        <f t="shared" si="0"/>
        <v>94.899999999882894</v>
      </c>
      <c r="O135" s="13"/>
      <c r="P135" s="25"/>
      <c r="Q135" s="25"/>
      <c r="R135" s="26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</row>
    <row r="136" spans="1:43" s="1" customFormat="1" x14ac:dyDescent="0.25">
      <c r="A136" s="5">
        <v>23</v>
      </c>
      <c r="B136">
        <v>0.3018516</v>
      </c>
      <c r="C136">
        <v>62.09</v>
      </c>
      <c r="D136">
        <v>23.65</v>
      </c>
      <c r="E136">
        <v>8.83</v>
      </c>
      <c r="F136">
        <v>23.45</v>
      </c>
      <c r="G136">
        <v>118.02</v>
      </c>
      <c r="H136">
        <v>5.42</v>
      </c>
      <c r="I136">
        <v>-0.01</v>
      </c>
      <c r="J136">
        <v>8.8657E-2</v>
      </c>
      <c r="K136">
        <v>-2.0000000000000001E-4</v>
      </c>
      <c r="L136" s="24">
        <v>0.09</v>
      </c>
      <c r="M136" s="24">
        <v>13.05</v>
      </c>
      <c r="N136" s="16">
        <f t="shared" si="0"/>
        <v>117.44999998260263</v>
      </c>
      <c r="O136" s="13"/>
      <c r="P136" s="25"/>
      <c r="Q136" s="25"/>
      <c r="R136" s="26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</row>
    <row r="137" spans="1:43" s="1" customFormat="1" x14ac:dyDescent="0.25">
      <c r="A137" s="5">
        <v>24</v>
      </c>
      <c r="B137">
        <v>0.327241</v>
      </c>
      <c r="C137">
        <v>72.25</v>
      </c>
      <c r="D137">
        <v>27.36</v>
      </c>
      <c r="E137">
        <v>10.23</v>
      </c>
      <c r="F137">
        <v>37.56</v>
      </c>
      <c r="G137">
        <v>147.4</v>
      </c>
      <c r="H137">
        <v>6.39</v>
      </c>
      <c r="I137">
        <v>-0.02</v>
      </c>
      <c r="J137">
        <v>3.7351000000000002E-2</v>
      </c>
      <c r="K137">
        <v>-2.0000000000000001E-4</v>
      </c>
      <c r="L137" s="24">
        <v>0.03</v>
      </c>
      <c r="M137" s="24">
        <v>13.86</v>
      </c>
      <c r="N137" s="16">
        <f t="shared" si="0"/>
        <v>143.81999910074779</v>
      </c>
      <c r="O137" s="13"/>
      <c r="P137" s="25"/>
      <c r="Q137" s="25"/>
      <c r="R137" s="26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</row>
    <row r="138" spans="1:43" s="1" customFormat="1" x14ac:dyDescent="0.25">
      <c r="A138" s="5">
        <v>25</v>
      </c>
      <c r="B138">
        <v>0.35252319999999998</v>
      </c>
      <c r="C138">
        <v>83.24</v>
      </c>
      <c r="D138">
        <v>31.27</v>
      </c>
      <c r="E138">
        <v>11.72</v>
      </c>
      <c r="F138">
        <v>63.28</v>
      </c>
      <c r="G138">
        <v>189.52</v>
      </c>
      <c r="H138">
        <v>7.43</v>
      </c>
      <c r="I138">
        <v>-0.03</v>
      </c>
      <c r="J138">
        <v>4.7710000000000001E-3</v>
      </c>
      <c r="K138">
        <v>-2.9999999999999997E-4</v>
      </c>
      <c r="L138" s="24">
        <v>-0.01</v>
      </c>
      <c r="M138" s="24">
        <v>17.510000000000002</v>
      </c>
      <c r="N138" s="16">
        <f t="shared" si="0"/>
        <v>180.43997711910745</v>
      </c>
      <c r="O138" s="13"/>
      <c r="P138" s="25"/>
      <c r="Q138" s="25"/>
      <c r="R138" s="26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</row>
    <row r="139" spans="1:43" s="1" customFormat="1" x14ac:dyDescent="0.25">
      <c r="A139" s="5">
        <v>26</v>
      </c>
      <c r="B139">
        <v>0.37830839999999999</v>
      </c>
      <c r="C139">
        <v>95.25</v>
      </c>
      <c r="D139">
        <v>35.479999999999997</v>
      </c>
      <c r="E139">
        <v>13.35</v>
      </c>
      <c r="F139">
        <v>107.76</v>
      </c>
      <c r="G139">
        <v>251.84</v>
      </c>
      <c r="H139">
        <v>8.5500000000000007</v>
      </c>
      <c r="I139">
        <v>-0.02</v>
      </c>
      <c r="J139">
        <v>-8.2489999999999994E-3</v>
      </c>
      <c r="K139">
        <v>-2.0000000000000001E-4</v>
      </c>
      <c r="L139" s="24">
        <v>-0.02</v>
      </c>
      <c r="M139" s="24">
        <v>22.31</v>
      </c>
      <c r="N139" s="16">
        <f t="shared" si="0"/>
        <v>242.16961096445164</v>
      </c>
      <c r="O139" s="13"/>
      <c r="P139" s="25"/>
      <c r="Q139" s="25"/>
      <c r="R139" s="26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</row>
    <row r="140" spans="1:43" s="1" customFormat="1" x14ac:dyDescent="0.25">
      <c r="A140" s="5">
        <v>27</v>
      </c>
      <c r="B140">
        <v>0.4043833</v>
      </c>
      <c r="C140">
        <v>107.95</v>
      </c>
      <c r="D140">
        <v>39.909999999999997</v>
      </c>
      <c r="E140">
        <v>15.09</v>
      </c>
      <c r="F140">
        <v>176.89</v>
      </c>
      <c r="G140">
        <v>339.85</v>
      </c>
      <c r="H140">
        <v>9.75</v>
      </c>
      <c r="I140">
        <v>-0.02</v>
      </c>
      <c r="J140">
        <v>1.1131E-2</v>
      </c>
      <c r="K140">
        <v>-2.0000000000000001E-4</v>
      </c>
      <c r="L140" s="24">
        <v>0.05</v>
      </c>
      <c r="M140" s="24">
        <v>21.81</v>
      </c>
      <c r="N140" s="16">
        <f t="shared" si="0"/>
        <v>335.1758642299904</v>
      </c>
      <c r="O140" s="13"/>
      <c r="P140" s="25"/>
      <c r="Q140" s="25"/>
      <c r="R140" s="26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</row>
    <row r="141" spans="1:43" s="1" customFormat="1" x14ac:dyDescent="0.25">
      <c r="A141" s="5">
        <v>28</v>
      </c>
      <c r="B141">
        <v>0.43159199999999998</v>
      </c>
      <c r="C141">
        <v>121.87</v>
      </c>
      <c r="D141">
        <v>44.73</v>
      </c>
      <c r="E141">
        <v>16.93</v>
      </c>
      <c r="F141">
        <v>272.29000000000002</v>
      </c>
      <c r="G141">
        <v>455.88</v>
      </c>
      <c r="H141">
        <v>11.04</v>
      </c>
      <c r="I141">
        <v>-0.28999999999999998</v>
      </c>
      <c r="J141">
        <v>0.17447299999999999</v>
      </c>
      <c r="K141">
        <v>-5.9999999999999995E-4</v>
      </c>
      <c r="L141" s="24">
        <v>0.21</v>
      </c>
      <c r="M141" s="24">
        <v>30.91</v>
      </c>
      <c r="N141" s="16">
        <f t="shared" si="0"/>
        <v>462.92989170376421</v>
      </c>
      <c r="O141" s="5"/>
      <c r="P141" s="25"/>
      <c r="Q141" s="25"/>
      <c r="R141" s="26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</row>
    <row r="142" spans="1:43" s="1" customFormat="1" x14ac:dyDescent="0.25">
      <c r="A142" s="5">
        <v>29</v>
      </c>
      <c r="B142">
        <v>0.45913039999999999</v>
      </c>
      <c r="C142">
        <v>136.16999999999999</v>
      </c>
      <c r="D142">
        <v>49.6</v>
      </c>
      <c r="E142">
        <v>18.899999999999999</v>
      </c>
      <c r="F142">
        <v>390.95</v>
      </c>
      <c r="G142">
        <v>596.03</v>
      </c>
      <c r="H142">
        <v>12.41</v>
      </c>
      <c r="I142">
        <v>-0.01</v>
      </c>
      <c r="J142">
        <v>0.41183900000000001</v>
      </c>
      <c r="K142">
        <v>-1E-4</v>
      </c>
      <c r="L142" s="24">
        <v>0.47</v>
      </c>
      <c r="M142" s="24">
        <v>29.04</v>
      </c>
      <c r="N142" s="16">
        <f t="shared" si="0"/>
        <v>604.27247267635005</v>
      </c>
      <c r="O142" s="13"/>
      <c r="P142" s="25"/>
      <c r="Q142" s="25"/>
      <c r="R142" s="26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</row>
    <row r="143" spans="1:43" s="1" customFormat="1" x14ac:dyDescent="0.25">
      <c r="A143" s="5">
        <v>30</v>
      </c>
      <c r="B143">
        <v>0.48757149999999999</v>
      </c>
      <c r="C143">
        <v>151.41999999999999</v>
      </c>
      <c r="D143">
        <v>54.81</v>
      </c>
      <c r="E143">
        <v>20.97</v>
      </c>
      <c r="F143">
        <v>533.42999999999995</v>
      </c>
      <c r="G143">
        <v>762.1</v>
      </c>
      <c r="H143">
        <v>13.87</v>
      </c>
      <c r="I143">
        <v>-0.04</v>
      </c>
      <c r="J143">
        <v>0.67856099999999997</v>
      </c>
      <c r="K143">
        <v>-2.9999999999999997E-4</v>
      </c>
      <c r="L143" s="24">
        <v>0.79</v>
      </c>
      <c r="M143" s="24">
        <v>33.28</v>
      </c>
      <c r="N143" s="16">
        <f t="shared" si="0"/>
        <v>759.37848708187971</v>
      </c>
      <c r="O143" s="13"/>
      <c r="P143" s="25"/>
      <c r="Q143" s="25"/>
      <c r="R143" s="26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</row>
    <row r="144" spans="1:43" s="1" customFormat="1" x14ac:dyDescent="0.25">
      <c r="A144" s="5">
        <v>31</v>
      </c>
      <c r="B144">
        <v>0.51629760000000002</v>
      </c>
      <c r="C144">
        <v>166.81</v>
      </c>
      <c r="D144">
        <v>60.29</v>
      </c>
      <c r="E144">
        <v>23.24</v>
      </c>
      <c r="F144">
        <v>634.15</v>
      </c>
      <c r="G144">
        <v>887.89</v>
      </c>
      <c r="H144">
        <v>15.43</v>
      </c>
      <c r="I144">
        <v>-0.06</v>
      </c>
      <c r="J144">
        <v>0.889073</v>
      </c>
      <c r="K144">
        <v>-4.0000000000000002E-4</v>
      </c>
      <c r="L144" s="24">
        <v>1.04</v>
      </c>
      <c r="M144" s="24">
        <v>31.88</v>
      </c>
      <c r="N144" s="16">
        <f t="shared" si="0"/>
        <v>901.76499170304646</v>
      </c>
      <c r="O144" s="13"/>
      <c r="P144" s="25"/>
      <c r="Q144" s="25"/>
      <c r="R144" s="26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</row>
    <row r="145" spans="1:43" s="1" customFormat="1" x14ac:dyDescent="0.25">
      <c r="A145" s="5">
        <v>32</v>
      </c>
      <c r="B145">
        <v>0.57440449999999998</v>
      </c>
      <c r="C145">
        <v>201.5</v>
      </c>
      <c r="D145">
        <v>71.989999999999995</v>
      </c>
      <c r="E145">
        <v>26.25</v>
      </c>
      <c r="F145">
        <v>836.08</v>
      </c>
      <c r="G145">
        <v>1144.9100000000001</v>
      </c>
      <c r="H145">
        <v>18.84</v>
      </c>
      <c r="I145">
        <v>-0.09</v>
      </c>
      <c r="J145">
        <v>1.037801</v>
      </c>
      <c r="K145">
        <v>-5.0000000000000001E-4</v>
      </c>
      <c r="L145" s="24">
        <v>1.34</v>
      </c>
      <c r="M145" s="24">
        <v>29.21</v>
      </c>
      <c r="N145" s="16">
        <f t="shared" si="0"/>
        <v>1131.788734132663</v>
      </c>
      <c r="O145" s="13"/>
      <c r="P145" s="25"/>
      <c r="Q145" s="25"/>
      <c r="R145" s="26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</row>
    <row r="146" spans="1:43" s="1" customFormat="1" x14ac:dyDescent="0.25">
      <c r="A146" s="5">
        <v>33</v>
      </c>
      <c r="B146">
        <v>0.63278250000000003</v>
      </c>
      <c r="C146">
        <v>238.67</v>
      </c>
      <c r="D146">
        <v>85.15</v>
      </c>
      <c r="E146">
        <v>29.78</v>
      </c>
      <c r="F146">
        <v>912.86</v>
      </c>
      <c r="G146">
        <v>1292.7</v>
      </c>
      <c r="H146">
        <v>22.58</v>
      </c>
      <c r="I146">
        <v>-0.98</v>
      </c>
      <c r="J146">
        <v>1.7081120000000001</v>
      </c>
      <c r="K146">
        <v>-1E-3</v>
      </c>
      <c r="L146" s="24">
        <v>1.63</v>
      </c>
      <c r="M146" s="24">
        <v>39.31</v>
      </c>
      <c r="N146" s="16">
        <f t="shared" ref="N146:N177" si="1">P35-H146</f>
        <v>1312.9100164863421</v>
      </c>
      <c r="O146" s="5"/>
      <c r="P146" s="25"/>
      <c r="Q146" s="25"/>
      <c r="R146" s="26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</row>
    <row r="147" spans="1:43" s="1" customFormat="1" x14ac:dyDescent="0.25">
      <c r="A147" s="5">
        <v>34</v>
      </c>
      <c r="B147">
        <v>0.2514825</v>
      </c>
      <c r="C147">
        <v>43.66</v>
      </c>
      <c r="D147">
        <v>17.02</v>
      </c>
      <c r="E147">
        <v>6.34</v>
      </c>
      <c r="F147">
        <v>10.84</v>
      </c>
      <c r="G147">
        <v>77.87</v>
      </c>
      <c r="H147">
        <v>3.74</v>
      </c>
      <c r="I147">
        <v>0</v>
      </c>
      <c r="J147">
        <v>0.17457900000000001</v>
      </c>
      <c r="K147">
        <v>-1E-4</v>
      </c>
      <c r="L147" s="24">
        <v>0.17</v>
      </c>
      <c r="M147" s="24">
        <v>7.66</v>
      </c>
      <c r="N147" s="16">
        <f t="shared" si="1"/>
        <v>76.86999999999982</v>
      </c>
      <c r="O147" s="13"/>
      <c r="P147" s="25"/>
      <c r="Q147" s="25"/>
      <c r="R147" s="27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</row>
    <row r="148" spans="1:43" s="1" customFormat="1" x14ac:dyDescent="0.25">
      <c r="A148" s="5">
        <v>35</v>
      </c>
      <c r="B148">
        <v>0.2513996</v>
      </c>
      <c r="C148">
        <v>43.66</v>
      </c>
      <c r="D148">
        <v>18.350000000000001</v>
      </c>
      <c r="E148">
        <v>7.17</v>
      </c>
      <c r="F148">
        <v>10.6</v>
      </c>
      <c r="G148">
        <v>80.010000000000005</v>
      </c>
      <c r="H148">
        <v>3.74</v>
      </c>
      <c r="I148">
        <v>198.67</v>
      </c>
      <c r="J148">
        <v>0.17712900000000001</v>
      </c>
      <c r="K148">
        <v>0.99819999999999998</v>
      </c>
      <c r="L148" s="24">
        <v>0.16</v>
      </c>
      <c r="M148" s="24">
        <v>207.24</v>
      </c>
      <c r="N148" s="16">
        <f t="shared" si="1"/>
        <v>78.999999999999829</v>
      </c>
      <c r="O148" s="5"/>
      <c r="P148" s="25"/>
      <c r="Q148" s="25"/>
      <c r="R148" s="26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</row>
    <row r="149" spans="1:43" s="1" customFormat="1" x14ac:dyDescent="0.25">
      <c r="A149" s="5">
        <v>36</v>
      </c>
      <c r="B149">
        <v>0.25139679999999998</v>
      </c>
      <c r="C149">
        <v>43.62</v>
      </c>
      <c r="D149">
        <v>20.67</v>
      </c>
      <c r="E149">
        <v>9.77</v>
      </c>
      <c r="F149">
        <v>10.47</v>
      </c>
      <c r="G149">
        <v>85.51</v>
      </c>
      <c r="H149">
        <v>3.76</v>
      </c>
      <c r="I149">
        <v>396.09</v>
      </c>
      <c r="J149">
        <v>0.151895</v>
      </c>
      <c r="K149">
        <v>1.9956</v>
      </c>
      <c r="L149" s="24">
        <v>0.15</v>
      </c>
      <c r="M149" s="24">
        <v>395.88</v>
      </c>
      <c r="N149" s="16">
        <f t="shared" si="1"/>
        <v>85.779999999999816</v>
      </c>
      <c r="O149" s="5"/>
      <c r="P149" s="25"/>
      <c r="Q149" s="25"/>
      <c r="R149" s="26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</row>
    <row r="150" spans="1:43" s="1" customFormat="1" x14ac:dyDescent="0.25">
      <c r="A150" s="5">
        <v>37</v>
      </c>
      <c r="B150">
        <v>0.25143860000000001</v>
      </c>
      <c r="C150">
        <v>43.63</v>
      </c>
      <c r="D150">
        <v>23.95</v>
      </c>
      <c r="E150">
        <v>14.44</v>
      </c>
      <c r="F150">
        <v>10.28</v>
      </c>
      <c r="G150">
        <v>94.64</v>
      </c>
      <c r="H150">
        <v>3.79</v>
      </c>
      <c r="I150">
        <v>595.80999999999995</v>
      </c>
      <c r="J150">
        <v>0.13797699999999999</v>
      </c>
      <c r="K150">
        <v>2.9929000000000001</v>
      </c>
      <c r="L150" s="24">
        <v>0.13</v>
      </c>
      <c r="M150" s="24">
        <v>590.63</v>
      </c>
      <c r="N150" s="16">
        <f t="shared" si="1"/>
        <v>94.919999999999789</v>
      </c>
      <c r="O150" s="5"/>
      <c r="P150" s="25"/>
      <c r="Q150" s="25"/>
      <c r="R150" s="26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</row>
    <row r="151" spans="1:43" s="1" customFormat="1" x14ac:dyDescent="0.25">
      <c r="A151" s="5">
        <v>38</v>
      </c>
      <c r="B151">
        <v>0.25147180000000002</v>
      </c>
      <c r="C151">
        <v>43.62</v>
      </c>
      <c r="D151">
        <v>28.23</v>
      </c>
      <c r="E151">
        <v>20.2</v>
      </c>
      <c r="F151">
        <v>10.1</v>
      </c>
      <c r="G151">
        <v>106.52</v>
      </c>
      <c r="H151">
        <v>3.84</v>
      </c>
      <c r="I151">
        <v>795.35</v>
      </c>
      <c r="J151">
        <v>0.11817900000000001</v>
      </c>
      <c r="K151">
        <v>3.9901</v>
      </c>
      <c r="L151" s="24">
        <v>0.12</v>
      </c>
      <c r="M151" s="24">
        <v>809.54</v>
      </c>
      <c r="N151" s="16">
        <f t="shared" si="1"/>
        <v>106.73999999999982</v>
      </c>
      <c r="O151" s="5"/>
      <c r="P151" s="25"/>
      <c r="Q151" s="25"/>
      <c r="R151" s="26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</row>
    <row r="152" spans="1:43" s="1" customFormat="1" x14ac:dyDescent="0.25">
      <c r="A152" s="5">
        <v>39</v>
      </c>
      <c r="B152">
        <v>0.25147029999999998</v>
      </c>
      <c r="C152">
        <v>43.57</v>
      </c>
      <c r="D152">
        <v>28.2</v>
      </c>
      <c r="E152">
        <v>23.21</v>
      </c>
      <c r="F152">
        <v>10.17</v>
      </c>
      <c r="G152">
        <v>109.55</v>
      </c>
      <c r="H152">
        <v>3.86</v>
      </c>
      <c r="I152">
        <v>832.63</v>
      </c>
      <c r="J152">
        <v>8.7971999999999995E-2</v>
      </c>
      <c r="K152">
        <v>3.9874999999999998</v>
      </c>
      <c r="L152" s="24">
        <v>0.09</v>
      </c>
      <c r="M152" s="24">
        <v>848.15</v>
      </c>
      <c r="N152" s="16">
        <f t="shared" si="1"/>
        <v>110.38999999999983</v>
      </c>
      <c r="O152" s="5"/>
      <c r="P152" s="25"/>
      <c r="Q152" s="25"/>
      <c r="R152" s="26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</row>
    <row r="153" spans="1:43" s="1" customFormat="1" x14ac:dyDescent="0.25">
      <c r="A153" s="5">
        <v>40</v>
      </c>
      <c r="B153">
        <v>0.25144879999999997</v>
      </c>
      <c r="C153">
        <v>43.58</v>
      </c>
      <c r="D153">
        <v>33.69</v>
      </c>
      <c r="E153">
        <v>27.27</v>
      </c>
      <c r="F153">
        <v>9.94</v>
      </c>
      <c r="G153">
        <v>121.63</v>
      </c>
      <c r="H153">
        <v>3.89</v>
      </c>
      <c r="I153">
        <v>992.65</v>
      </c>
      <c r="J153">
        <v>9.0079000000000006E-2</v>
      </c>
      <c r="K153">
        <v>4.9874000000000001</v>
      </c>
      <c r="L153" s="24">
        <v>0.09</v>
      </c>
      <c r="M153" s="24">
        <v>1007.84</v>
      </c>
      <c r="N153" s="16">
        <f t="shared" si="1"/>
        <v>122.75999999999983</v>
      </c>
      <c r="O153" s="5"/>
      <c r="P153" s="25"/>
      <c r="Q153" s="25"/>
      <c r="R153" s="24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</row>
    <row r="154" spans="1:43" s="1" customFormat="1" x14ac:dyDescent="0.25">
      <c r="A154" s="5">
        <v>41</v>
      </c>
      <c r="B154">
        <v>0.2514902</v>
      </c>
      <c r="C154">
        <v>43.56</v>
      </c>
      <c r="D154">
        <v>40.65</v>
      </c>
      <c r="E154">
        <v>35.450000000000003</v>
      </c>
      <c r="F154">
        <v>9.76</v>
      </c>
      <c r="G154">
        <v>140.19</v>
      </c>
      <c r="H154">
        <v>3.95</v>
      </c>
      <c r="I154">
        <v>1187.4000000000001</v>
      </c>
      <c r="J154">
        <v>6.3245999999999997E-2</v>
      </c>
      <c r="K154">
        <v>5.9848999999999997</v>
      </c>
      <c r="L154" s="24">
        <v>0.06</v>
      </c>
      <c r="M154" s="24">
        <v>1205.28</v>
      </c>
      <c r="N154" s="16">
        <f t="shared" si="1"/>
        <v>141.98999999999984</v>
      </c>
      <c r="O154" s="5"/>
      <c r="P154" s="25"/>
      <c r="Q154" s="25"/>
      <c r="R154" s="24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</row>
    <row r="155" spans="1:43" s="1" customFormat="1" x14ac:dyDescent="0.25">
      <c r="A155" s="5">
        <v>42</v>
      </c>
      <c r="B155">
        <v>0.32499479999999997</v>
      </c>
      <c r="C155">
        <v>71.31</v>
      </c>
      <c r="D155">
        <v>29.27</v>
      </c>
      <c r="E155">
        <v>10.46</v>
      </c>
      <c r="F155">
        <v>36.14</v>
      </c>
      <c r="G155">
        <v>147.54</v>
      </c>
      <c r="H155">
        <v>6.3</v>
      </c>
      <c r="I155">
        <v>-261.27999999999997</v>
      </c>
      <c r="J155">
        <v>5.1077999999999998E-2</v>
      </c>
      <c r="K155">
        <v>-1.0015000000000001</v>
      </c>
      <c r="L155" s="24">
        <v>0.04</v>
      </c>
      <c r="M155" s="24">
        <v>-235.31</v>
      </c>
      <c r="N155" s="16">
        <f t="shared" si="1"/>
        <v>143.14999935890657</v>
      </c>
      <c r="O155" s="5"/>
      <c r="P155" s="25"/>
      <c r="Q155" s="25"/>
      <c r="R155" s="24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</row>
    <row r="156" spans="1:43" s="1" customFormat="1" x14ac:dyDescent="0.25">
      <c r="A156" s="5">
        <v>43</v>
      </c>
      <c r="B156">
        <v>0.327241</v>
      </c>
      <c r="C156">
        <v>72.25</v>
      </c>
      <c r="D156">
        <v>27.36</v>
      </c>
      <c r="E156">
        <v>10.23</v>
      </c>
      <c r="F156">
        <v>37.56</v>
      </c>
      <c r="G156">
        <v>147.4</v>
      </c>
      <c r="H156">
        <v>6.39</v>
      </c>
      <c r="I156">
        <v>-0.02</v>
      </c>
      <c r="J156">
        <v>3.7351000000000002E-2</v>
      </c>
      <c r="K156">
        <v>-2.0000000000000001E-4</v>
      </c>
      <c r="L156" s="24">
        <v>0.03</v>
      </c>
      <c r="M156" s="24">
        <v>13.86</v>
      </c>
      <c r="N156" s="16">
        <f t="shared" si="1"/>
        <v>143.81999910074779</v>
      </c>
      <c r="O156" s="13"/>
      <c r="P156" s="25"/>
      <c r="Q156" s="25"/>
      <c r="R156" s="21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</row>
    <row r="157" spans="1:43" s="1" customFormat="1" x14ac:dyDescent="0.25">
      <c r="A157" s="5">
        <v>44</v>
      </c>
      <c r="B157">
        <v>0.32494200000000001</v>
      </c>
      <c r="C157">
        <v>71.290000000000006</v>
      </c>
      <c r="D157">
        <v>29.26</v>
      </c>
      <c r="E157">
        <v>10.46</v>
      </c>
      <c r="F157">
        <v>35.65</v>
      </c>
      <c r="G157">
        <v>147.02000000000001</v>
      </c>
      <c r="H157">
        <v>6.3</v>
      </c>
      <c r="I157">
        <v>261.25</v>
      </c>
      <c r="J157">
        <v>2.758E-2</v>
      </c>
      <c r="K157">
        <v>1.0017</v>
      </c>
      <c r="L157" s="24">
        <v>0.03</v>
      </c>
      <c r="M157" s="24">
        <v>246.48</v>
      </c>
      <c r="N157" s="16">
        <f t="shared" si="1"/>
        <v>144.76999933344536</v>
      </c>
      <c r="O157" s="5"/>
      <c r="P157" s="25"/>
      <c r="Q157" s="25"/>
      <c r="R157" s="26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</row>
    <row r="158" spans="1:43" s="1" customFormat="1" x14ac:dyDescent="0.25">
      <c r="A158" s="5">
        <v>45</v>
      </c>
      <c r="B158">
        <v>0.32722610000000002</v>
      </c>
      <c r="C158">
        <v>72.25</v>
      </c>
      <c r="D158">
        <v>29.62</v>
      </c>
      <c r="E158">
        <v>11.65</v>
      </c>
      <c r="F158">
        <v>37.36</v>
      </c>
      <c r="G158">
        <v>151.26</v>
      </c>
      <c r="H158">
        <v>6.4</v>
      </c>
      <c r="I158">
        <v>334.89</v>
      </c>
      <c r="J158">
        <v>2.7486E-2</v>
      </c>
      <c r="K158">
        <v>0.99729999999999996</v>
      </c>
      <c r="L158" s="24">
        <v>0.03</v>
      </c>
      <c r="M158" s="24">
        <v>352.94</v>
      </c>
      <c r="N158" s="16">
        <f t="shared" si="1"/>
        <v>147.78999911622273</v>
      </c>
      <c r="O158" s="5"/>
      <c r="P158" s="25"/>
      <c r="Q158" s="25"/>
      <c r="R158" s="26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</row>
    <row r="159" spans="1:43" s="1" customFormat="1" x14ac:dyDescent="0.25">
      <c r="A159" s="5">
        <v>46</v>
      </c>
      <c r="B159">
        <v>0.32718770000000003</v>
      </c>
      <c r="C159">
        <v>72.23</v>
      </c>
      <c r="D159">
        <v>29.62</v>
      </c>
      <c r="E159">
        <v>11.65</v>
      </c>
      <c r="F159">
        <v>37.33</v>
      </c>
      <c r="G159">
        <v>151.21</v>
      </c>
      <c r="H159">
        <v>6.4</v>
      </c>
      <c r="I159">
        <v>334.86</v>
      </c>
      <c r="J159">
        <v>2.7439000000000002E-2</v>
      </c>
      <c r="K159">
        <v>0.99750000000000005</v>
      </c>
      <c r="L159" s="24">
        <v>0.03</v>
      </c>
      <c r="M159" s="24">
        <v>333.49</v>
      </c>
      <c r="N159" s="16">
        <f t="shared" si="1"/>
        <v>148.5999990886186</v>
      </c>
      <c r="O159" s="5"/>
      <c r="P159" s="25"/>
      <c r="Q159" s="25"/>
      <c r="R159" s="26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</row>
    <row r="160" spans="1:43" s="1" customFormat="1" x14ac:dyDescent="0.25">
      <c r="A160" s="5">
        <v>47</v>
      </c>
      <c r="B160">
        <v>0.32494060000000002</v>
      </c>
      <c r="C160">
        <v>71.22</v>
      </c>
      <c r="D160">
        <v>33.14</v>
      </c>
      <c r="E160">
        <v>11.54</v>
      </c>
      <c r="F160">
        <v>35.74</v>
      </c>
      <c r="G160">
        <v>153.19</v>
      </c>
      <c r="H160">
        <v>6.31</v>
      </c>
      <c r="I160">
        <v>525.49</v>
      </c>
      <c r="J160">
        <v>5.359E-3</v>
      </c>
      <c r="K160">
        <v>2.0024999999999999</v>
      </c>
      <c r="L160" s="24">
        <v>0.03</v>
      </c>
      <c r="M160" s="24">
        <v>514.99</v>
      </c>
      <c r="N160" s="16">
        <f t="shared" si="1"/>
        <v>151.3099993228</v>
      </c>
      <c r="O160" s="5"/>
      <c r="P160" s="25"/>
      <c r="Q160" s="25"/>
      <c r="R160" s="26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</row>
    <row r="161" spans="1:43" s="1" customFormat="1" x14ac:dyDescent="0.25">
      <c r="A161" s="5">
        <v>48</v>
      </c>
      <c r="B161">
        <v>0.3271849</v>
      </c>
      <c r="C161">
        <v>72.209999999999994</v>
      </c>
      <c r="D161">
        <v>33.520000000000003</v>
      </c>
      <c r="E161">
        <v>16.059999999999999</v>
      </c>
      <c r="F161">
        <v>37.130000000000003</v>
      </c>
      <c r="G161">
        <v>160.56</v>
      </c>
      <c r="H161">
        <v>6.43</v>
      </c>
      <c r="I161">
        <v>669.09</v>
      </c>
      <c r="J161">
        <v>1.0715000000000001E-2</v>
      </c>
      <c r="K161">
        <v>1.9939</v>
      </c>
      <c r="L161" s="24">
        <v>0.01</v>
      </c>
      <c r="M161" s="24">
        <v>698.87</v>
      </c>
      <c r="N161" s="16">
        <f t="shared" si="1"/>
        <v>157.78999913881205</v>
      </c>
      <c r="O161" s="5"/>
      <c r="P161" s="25"/>
      <c r="Q161" s="25"/>
      <c r="R161" s="26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</row>
    <row r="162" spans="1:43" s="1" customFormat="1" x14ac:dyDescent="0.25">
      <c r="A162" s="5">
        <v>49</v>
      </c>
      <c r="B162">
        <v>0.32718540000000002</v>
      </c>
      <c r="C162">
        <v>72.16</v>
      </c>
      <c r="D162">
        <v>39.090000000000003</v>
      </c>
      <c r="E162">
        <v>23.82</v>
      </c>
      <c r="F162">
        <v>36.94</v>
      </c>
      <c r="G162">
        <v>175.91</v>
      </c>
      <c r="H162">
        <v>6.48</v>
      </c>
      <c r="I162">
        <v>1006.22</v>
      </c>
      <c r="J162">
        <v>-1.3835999999999999E-2</v>
      </c>
      <c r="K162">
        <v>2.9897999999999998</v>
      </c>
      <c r="L162" s="24">
        <v>-0.01</v>
      </c>
      <c r="M162" s="24">
        <v>1038.05</v>
      </c>
      <c r="N162" s="16">
        <f t="shared" si="1"/>
        <v>174.00999913834659</v>
      </c>
      <c r="O162" s="5"/>
      <c r="P162" s="25"/>
      <c r="Q162" s="25"/>
      <c r="R162" s="24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</row>
    <row r="163" spans="1:43" s="1" customFormat="1" x14ac:dyDescent="0.25">
      <c r="A163" s="5">
        <v>50</v>
      </c>
      <c r="B163">
        <v>0.32732620000000001</v>
      </c>
      <c r="C163">
        <v>72.09</v>
      </c>
      <c r="D163">
        <v>46.43</v>
      </c>
      <c r="E163">
        <v>33.65</v>
      </c>
      <c r="F163">
        <v>36.880000000000003</v>
      </c>
      <c r="G163">
        <v>196.36</v>
      </c>
      <c r="H163">
        <v>6.56</v>
      </c>
      <c r="I163">
        <v>1343.19</v>
      </c>
      <c r="J163">
        <v>-6.3862000000000002E-2</v>
      </c>
      <c r="K163">
        <v>3.9857</v>
      </c>
      <c r="L163" s="24">
        <v>-0.06</v>
      </c>
      <c r="M163" s="24">
        <v>1360.17</v>
      </c>
      <c r="N163" s="16">
        <f t="shared" si="1"/>
        <v>196.46999907026756</v>
      </c>
      <c r="O163" s="5"/>
      <c r="P163" s="25"/>
      <c r="Q163" s="25"/>
      <c r="R163" s="24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</row>
    <row r="164" spans="1:43" s="1" customFormat="1" x14ac:dyDescent="0.25">
      <c r="A164" s="5">
        <v>51</v>
      </c>
      <c r="B164">
        <v>0.32732260000000002</v>
      </c>
      <c r="C164">
        <v>72.08</v>
      </c>
      <c r="D164">
        <v>55.79</v>
      </c>
      <c r="E164">
        <v>45.82</v>
      </c>
      <c r="F164">
        <v>36.69</v>
      </c>
      <c r="G164">
        <v>222.36</v>
      </c>
      <c r="H164">
        <v>6.65</v>
      </c>
      <c r="I164">
        <v>1678.06</v>
      </c>
      <c r="J164">
        <v>-7.8648999999999997E-2</v>
      </c>
      <c r="K164">
        <v>4.9816000000000003</v>
      </c>
      <c r="L164" s="24">
        <v>-0.08</v>
      </c>
      <c r="M164" s="24">
        <v>1713.34</v>
      </c>
      <c r="N164" s="16">
        <f t="shared" si="1"/>
        <v>224.31999908624874</v>
      </c>
      <c r="O164" s="5"/>
      <c r="P164" s="25"/>
      <c r="Q164" s="25"/>
      <c r="R164" s="24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</row>
    <row r="165" spans="1:43" s="1" customFormat="1" x14ac:dyDescent="0.25">
      <c r="A165" s="5">
        <v>52</v>
      </c>
      <c r="B165">
        <v>0.3274801</v>
      </c>
      <c r="C165">
        <v>71.989999999999995</v>
      </c>
      <c r="D165">
        <v>67.41</v>
      </c>
      <c r="E165">
        <v>60.01</v>
      </c>
      <c r="F165">
        <v>36.79</v>
      </c>
      <c r="G165">
        <v>254.23</v>
      </c>
      <c r="H165">
        <v>6.75</v>
      </c>
      <c r="I165">
        <v>2008.74</v>
      </c>
      <c r="J165">
        <v>-0.13161300000000001</v>
      </c>
      <c r="K165">
        <v>5.9779</v>
      </c>
      <c r="L165" s="24">
        <v>-0.14000000000000001</v>
      </c>
      <c r="M165" s="24">
        <v>2047.45</v>
      </c>
      <c r="N165" s="16">
        <f t="shared" si="1"/>
        <v>258.0299990571383</v>
      </c>
      <c r="O165" s="5"/>
      <c r="P165" s="25"/>
      <c r="Q165" s="25"/>
      <c r="R165" s="24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</row>
    <row r="166" spans="1:43" s="1" customFormat="1" x14ac:dyDescent="0.25">
      <c r="A166" s="5">
        <v>53</v>
      </c>
      <c r="B166">
        <v>0.4043833</v>
      </c>
      <c r="C166">
        <v>107.95</v>
      </c>
      <c r="D166">
        <v>39.909999999999997</v>
      </c>
      <c r="E166">
        <v>15.09</v>
      </c>
      <c r="F166">
        <v>176.89</v>
      </c>
      <c r="G166">
        <v>339.85</v>
      </c>
      <c r="H166">
        <v>9.75</v>
      </c>
      <c r="I166">
        <v>-0.02</v>
      </c>
      <c r="J166">
        <v>1.1131E-2</v>
      </c>
      <c r="K166">
        <v>-2.0000000000000001E-4</v>
      </c>
      <c r="L166" s="24">
        <v>0.05</v>
      </c>
      <c r="M166" s="24">
        <v>21.81</v>
      </c>
      <c r="N166" s="16">
        <f t="shared" si="1"/>
        <v>335.1758642299904</v>
      </c>
      <c r="O166" s="13"/>
      <c r="P166" s="25"/>
      <c r="Q166" s="25"/>
      <c r="R166" s="21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</row>
    <row r="167" spans="1:43" s="1" customFormat="1" x14ac:dyDescent="0.25">
      <c r="A167" s="5">
        <v>54</v>
      </c>
      <c r="B167">
        <v>0.40451730000000002</v>
      </c>
      <c r="C167">
        <v>107.9</v>
      </c>
      <c r="D167">
        <v>43.32</v>
      </c>
      <c r="E167">
        <v>17.260000000000002</v>
      </c>
      <c r="F167">
        <v>177.47</v>
      </c>
      <c r="G167">
        <v>346.62</v>
      </c>
      <c r="H167">
        <v>9.77</v>
      </c>
      <c r="I167">
        <v>524.08000000000004</v>
      </c>
      <c r="J167">
        <v>-2.6700000000000002E-2</v>
      </c>
      <c r="K167">
        <v>0.99680000000000002</v>
      </c>
      <c r="L167" s="24">
        <v>0.03</v>
      </c>
      <c r="M167" s="24">
        <v>532.45000000000005</v>
      </c>
      <c r="N167" s="16">
        <f t="shared" si="1"/>
        <v>346.60573824578495</v>
      </c>
      <c r="O167" s="5"/>
      <c r="P167" s="25"/>
      <c r="Q167" s="25"/>
      <c r="R167" s="26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</row>
    <row r="168" spans="1:43" s="1" customFormat="1" x14ac:dyDescent="0.25">
      <c r="A168" s="5">
        <v>55</v>
      </c>
      <c r="B168">
        <v>0.40456130000000001</v>
      </c>
      <c r="C168">
        <v>107.85</v>
      </c>
      <c r="D168">
        <v>49.1</v>
      </c>
      <c r="E168">
        <v>23.84</v>
      </c>
      <c r="F168">
        <v>177.38</v>
      </c>
      <c r="G168">
        <v>360.95</v>
      </c>
      <c r="H168">
        <v>9.82</v>
      </c>
      <c r="I168">
        <v>1048.6099999999999</v>
      </c>
      <c r="J168">
        <v>-5.3630999999999998E-2</v>
      </c>
      <c r="K168">
        <v>1.9917</v>
      </c>
      <c r="L168" s="24">
        <v>0</v>
      </c>
      <c r="M168" s="24">
        <v>1058.6600000000001</v>
      </c>
      <c r="N168" s="16">
        <f t="shared" si="1"/>
        <v>360.56576929126209</v>
      </c>
      <c r="O168" s="5"/>
      <c r="P168" s="25"/>
      <c r="Q168" s="25"/>
      <c r="R168" s="24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</row>
    <row r="169" spans="1:43" s="1" customFormat="1" x14ac:dyDescent="0.25">
      <c r="A169" s="5">
        <v>56</v>
      </c>
      <c r="B169">
        <v>0.40465899999999999</v>
      </c>
      <c r="C169">
        <v>107.81</v>
      </c>
      <c r="D169">
        <v>57.44</v>
      </c>
      <c r="E169">
        <v>35.450000000000003</v>
      </c>
      <c r="F169">
        <v>177.76</v>
      </c>
      <c r="G169">
        <v>385.04</v>
      </c>
      <c r="H169">
        <v>9.9</v>
      </c>
      <c r="I169">
        <v>1576.48</v>
      </c>
      <c r="J169">
        <v>-8.9129E-2</v>
      </c>
      <c r="K169">
        <v>2.9857999999999998</v>
      </c>
      <c r="L169" s="24">
        <v>-0.04</v>
      </c>
      <c r="M169" s="24">
        <v>1577.86</v>
      </c>
      <c r="N169" s="16">
        <f t="shared" si="1"/>
        <v>389.20564125730618</v>
      </c>
      <c r="O169" s="5"/>
      <c r="P169" s="25"/>
      <c r="Q169" s="25"/>
      <c r="R169" s="24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</row>
    <row r="170" spans="1:43" s="1" customFormat="1" x14ac:dyDescent="0.25">
      <c r="A170" s="5">
        <v>57</v>
      </c>
      <c r="B170">
        <v>0.40488849999999998</v>
      </c>
      <c r="C170">
        <v>107.67</v>
      </c>
      <c r="D170">
        <v>68.510000000000005</v>
      </c>
      <c r="E170">
        <v>50.39</v>
      </c>
      <c r="F170">
        <v>178.73</v>
      </c>
      <c r="G170">
        <v>417.54</v>
      </c>
      <c r="H170">
        <v>10.01</v>
      </c>
      <c r="I170">
        <v>2103.38</v>
      </c>
      <c r="J170">
        <v>-0.151091</v>
      </c>
      <c r="K170">
        <v>3.9798</v>
      </c>
      <c r="L170" s="24">
        <v>-0.09</v>
      </c>
      <c r="M170" s="24">
        <v>2083.42</v>
      </c>
      <c r="N170" s="16">
        <f t="shared" si="1"/>
        <v>426.5954698572092</v>
      </c>
      <c r="O170" s="5"/>
      <c r="P170" s="25"/>
      <c r="Q170" s="25"/>
      <c r="R170" s="24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</row>
    <row r="171" spans="1:43" s="1" customFormat="1" x14ac:dyDescent="0.25">
      <c r="A171" s="5">
        <v>58</v>
      </c>
      <c r="B171">
        <v>0.40488809999999997</v>
      </c>
      <c r="C171">
        <v>107.67</v>
      </c>
      <c r="D171">
        <v>68.52</v>
      </c>
      <c r="E171">
        <v>50.39</v>
      </c>
      <c r="F171">
        <v>178.73</v>
      </c>
      <c r="G171">
        <v>417.56</v>
      </c>
      <c r="H171">
        <v>10.01</v>
      </c>
      <c r="I171">
        <v>2103.59</v>
      </c>
      <c r="J171">
        <v>-0.151028</v>
      </c>
      <c r="K171">
        <v>3.9803000000000002</v>
      </c>
      <c r="L171" s="24">
        <v>-0.1</v>
      </c>
      <c r="M171" s="24">
        <v>2116.0100000000002</v>
      </c>
      <c r="N171" s="16">
        <f t="shared" si="1"/>
        <v>425.45555985959152</v>
      </c>
      <c r="O171" s="5"/>
      <c r="P171" s="25"/>
      <c r="Q171" s="25"/>
      <c r="R171" s="24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</row>
    <row r="172" spans="1:43" s="1" customFormat="1" x14ac:dyDescent="0.25">
      <c r="A172" s="5">
        <v>59</v>
      </c>
      <c r="B172">
        <v>0.40518389999999999</v>
      </c>
      <c r="C172">
        <v>107.54</v>
      </c>
      <c r="D172">
        <v>82.59</v>
      </c>
      <c r="E172">
        <v>68.97</v>
      </c>
      <c r="F172">
        <v>179.98</v>
      </c>
      <c r="G172">
        <v>459.08</v>
      </c>
      <c r="H172">
        <v>10.15</v>
      </c>
      <c r="I172">
        <v>2628.02</v>
      </c>
      <c r="J172">
        <v>-0.218859</v>
      </c>
      <c r="K172">
        <v>4.9747000000000003</v>
      </c>
      <c r="L172" s="24">
        <v>-0.16</v>
      </c>
      <c r="M172" s="24">
        <v>2658.26</v>
      </c>
      <c r="N172" s="16">
        <f t="shared" si="1"/>
        <v>472.44543187473738</v>
      </c>
      <c r="O172" s="5"/>
      <c r="P172" s="25"/>
      <c r="Q172" s="25"/>
      <c r="R172" s="24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</row>
    <row r="173" spans="1:43" s="1" customFormat="1" x14ac:dyDescent="0.25">
      <c r="A173" s="5">
        <v>60</v>
      </c>
      <c r="B173">
        <v>0.40545320000000001</v>
      </c>
      <c r="C173">
        <v>107.37</v>
      </c>
      <c r="D173">
        <v>99.54</v>
      </c>
      <c r="E173">
        <v>90.49</v>
      </c>
      <c r="F173">
        <v>180.84</v>
      </c>
      <c r="G173">
        <v>508.29</v>
      </c>
      <c r="H173">
        <v>10.31</v>
      </c>
      <c r="I173">
        <v>3147.76</v>
      </c>
      <c r="J173">
        <v>-0.28861199999999998</v>
      </c>
      <c r="K173">
        <v>5.9696999999999996</v>
      </c>
      <c r="L173" s="24">
        <v>-0.25</v>
      </c>
      <c r="M173" s="24">
        <v>3197.58</v>
      </c>
      <c r="N173" s="16">
        <f t="shared" si="1"/>
        <v>526.025395654725</v>
      </c>
      <c r="O173" s="5"/>
      <c r="P173" s="25"/>
      <c r="Q173" s="25"/>
      <c r="R173" s="24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</row>
    <row r="174" spans="1:43" s="1" customFormat="1" x14ac:dyDescent="0.25">
      <c r="A174" s="5">
        <v>61</v>
      </c>
      <c r="B174">
        <v>0.24860969999999999</v>
      </c>
      <c r="C174">
        <v>42.68</v>
      </c>
      <c r="D174">
        <v>17.55</v>
      </c>
      <c r="E174">
        <v>6.28</v>
      </c>
      <c r="F174">
        <v>9.64</v>
      </c>
      <c r="G174">
        <v>76.14</v>
      </c>
      <c r="H174">
        <v>3.74</v>
      </c>
      <c r="I174">
        <v>-16.350000000000001</v>
      </c>
      <c r="J174">
        <v>-0.147176</v>
      </c>
      <c r="K174">
        <v>6.0000000000000001E-3</v>
      </c>
      <c r="L174" s="24">
        <v>-0.14000000000000001</v>
      </c>
      <c r="M174" s="24">
        <v>-12.36</v>
      </c>
      <c r="N174" s="16">
        <f t="shared" si="1"/>
        <v>77.09999999999981</v>
      </c>
      <c r="O174" s="5"/>
      <c r="P174" s="25"/>
      <c r="Q174" s="25"/>
      <c r="R174" s="26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</row>
    <row r="175" spans="1:43" s="1" customFormat="1" x14ac:dyDescent="0.25">
      <c r="A175" s="5">
        <v>62</v>
      </c>
      <c r="B175">
        <v>0.24877659999999999</v>
      </c>
      <c r="C175">
        <v>42.63</v>
      </c>
      <c r="D175">
        <v>18.829999999999998</v>
      </c>
      <c r="E175">
        <v>7.37</v>
      </c>
      <c r="F175">
        <v>9.4600000000000009</v>
      </c>
      <c r="G175">
        <v>78.39</v>
      </c>
      <c r="H175">
        <v>3.74</v>
      </c>
      <c r="I175">
        <v>158.84</v>
      </c>
      <c r="J175">
        <v>-0.15551599999999999</v>
      </c>
      <c r="K175">
        <v>1.0044</v>
      </c>
      <c r="L175" s="24">
        <v>-0.16</v>
      </c>
      <c r="M175" s="24">
        <v>146.76</v>
      </c>
      <c r="N175" s="16">
        <f t="shared" si="1"/>
        <v>77.459999999999837</v>
      </c>
      <c r="O175" s="5"/>
      <c r="P175" s="25"/>
      <c r="Q175" s="25"/>
      <c r="R175" s="23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</row>
    <row r="176" spans="1:43" s="1" customFormat="1" x14ac:dyDescent="0.25">
      <c r="A176" s="5">
        <v>63</v>
      </c>
      <c r="B176">
        <v>0.24887699999999999</v>
      </c>
      <c r="C176">
        <v>42.53</v>
      </c>
      <c r="D176">
        <v>21</v>
      </c>
      <c r="E176">
        <v>10.14</v>
      </c>
      <c r="F176">
        <v>9.3000000000000007</v>
      </c>
      <c r="G176">
        <v>83.55</v>
      </c>
      <c r="H176">
        <v>3.75</v>
      </c>
      <c r="I176">
        <v>335.84</v>
      </c>
      <c r="J176">
        <v>-0.19273299999999999</v>
      </c>
      <c r="K176">
        <v>2.0028000000000001</v>
      </c>
      <c r="L176" s="24">
        <v>-0.19</v>
      </c>
      <c r="M176" s="24">
        <v>335.53</v>
      </c>
      <c r="N176" s="16">
        <f t="shared" si="1"/>
        <v>82.399999999999849</v>
      </c>
      <c r="O176" s="5"/>
      <c r="P176" s="25"/>
      <c r="Q176" s="25"/>
      <c r="R176" s="23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</row>
    <row r="177" spans="1:43" s="1" customFormat="1" x14ac:dyDescent="0.25">
      <c r="A177" s="5">
        <v>64</v>
      </c>
      <c r="B177">
        <v>0.24896969999999999</v>
      </c>
      <c r="C177">
        <v>42.45</v>
      </c>
      <c r="D177">
        <v>24.06</v>
      </c>
      <c r="E177">
        <v>14.61</v>
      </c>
      <c r="F177">
        <v>9.1199999999999992</v>
      </c>
      <c r="G177">
        <v>91.81</v>
      </c>
      <c r="H177">
        <v>3.77</v>
      </c>
      <c r="I177">
        <v>514.47</v>
      </c>
      <c r="J177">
        <v>-0.20733599999999999</v>
      </c>
      <c r="K177">
        <v>3.0007000000000001</v>
      </c>
      <c r="L177" s="24">
        <v>-0.21</v>
      </c>
      <c r="M177" s="24">
        <v>518.91999999999996</v>
      </c>
      <c r="N177" s="16">
        <f t="shared" si="1"/>
        <v>90.469999999999857</v>
      </c>
      <c r="O177" s="5"/>
      <c r="P177" s="25"/>
      <c r="Q177" s="25"/>
      <c r="R177" s="23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</row>
    <row r="178" spans="1:43" s="1" customFormat="1" x14ac:dyDescent="0.25">
      <c r="A178" s="5">
        <v>65</v>
      </c>
      <c r="B178">
        <v>0.24906629999999999</v>
      </c>
      <c r="C178">
        <v>42.37</v>
      </c>
      <c r="D178">
        <v>28.04</v>
      </c>
      <c r="E178">
        <v>21.04</v>
      </c>
      <c r="F178">
        <v>8.9499999999999993</v>
      </c>
      <c r="G178">
        <v>103.56</v>
      </c>
      <c r="H178">
        <v>3.8</v>
      </c>
      <c r="I178">
        <v>694.58</v>
      </c>
      <c r="J178">
        <v>-0.229328</v>
      </c>
      <c r="K178">
        <v>3.9983</v>
      </c>
      <c r="L178" s="24">
        <v>-0.25</v>
      </c>
      <c r="M178" s="24">
        <v>699.49</v>
      </c>
      <c r="N178" s="16">
        <f t="shared" ref="N178:N209" si="2">P67-H178</f>
        <v>102.04999999999987</v>
      </c>
      <c r="O178" s="5"/>
      <c r="P178" s="25"/>
      <c r="Q178" s="25"/>
      <c r="R178" s="23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</row>
    <row r="179" spans="1:43" s="1" customFormat="1" x14ac:dyDescent="0.25">
      <c r="A179" s="5">
        <v>66</v>
      </c>
      <c r="B179">
        <v>0.24920010000000001</v>
      </c>
      <c r="C179">
        <v>42.28</v>
      </c>
      <c r="D179">
        <v>33.18</v>
      </c>
      <c r="E179">
        <v>28.54</v>
      </c>
      <c r="F179">
        <v>8.66</v>
      </c>
      <c r="G179">
        <v>118.07</v>
      </c>
      <c r="H179">
        <v>3.84</v>
      </c>
      <c r="I179">
        <v>873</v>
      </c>
      <c r="J179">
        <v>-0.266621</v>
      </c>
      <c r="K179">
        <v>4.9958999999999998</v>
      </c>
      <c r="L179" s="24">
        <v>-0.3</v>
      </c>
      <c r="M179" s="24">
        <v>887.07</v>
      </c>
      <c r="N179" s="16">
        <f t="shared" si="2"/>
        <v>116.21999999999989</v>
      </c>
      <c r="O179" s="5"/>
      <c r="P179" s="25"/>
      <c r="Q179" s="25"/>
      <c r="R179" s="23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</row>
    <row r="180" spans="1:43" s="1" customFormat="1" x14ac:dyDescent="0.25">
      <c r="A180" s="5">
        <v>67</v>
      </c>
      <c r="B180">
        <v>0.2493407</v>
      </c>
      <c r="C180">
        <v>42.2</v>
      </c>
      <c r="D180">
        <v>39.700000000000003</v>
      </c>
      <c r="E180">
        <v>37.299999999999997</v>
      </c>
      <c r="F180">
        <v>8.51</v>
      </c>
      <c r="G180">
        <v>136.11000000000001</v>
      </c>
      <c r="H180">
        <v>3.89</v>
      </c>
      <c r="I180">
        <v>1049.9100000000001</v>
      </c>
      <c r="J180">
        <v>-0.30570799999999998</v>
      </c>
      <c r="K180">
        <v>5.9936999999999996</v>
      </c>
      <c r="L180" s="24">
        <v>-0.35</v>
      </c>
      <c r="M180" s="24">
        <v>1060.6099999999999</v>
      </c>
      <c r="N180" s="16">
        <f t="shared" si="2"/>
        <v>135.05999999999989</v>
      </c>
      <c r="O180" s="5"/>
      <c r="P180" s="25"/>
      <c r="Q180" s="25"/>
      <c r="R180" s="23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</row>
    <row r="181" spans="1:43" s="1" customFormat="1" x14ac:dyDescent="0.25">
      <c r="A181" s="5">
        <v>68</v>
      </c>
      <c r="B181">
        <v>0.3233917</v>
      </c>
      <c r="C181">
        <v>70.13</v>
      </c>
      <c r="D181">
        <v>28.23</v>
      </c>
      <c r="E181">
        <v>9.67</v>
      </c>
      <c r="F181">
        <v>32.57</v>
      </c>
      <c r="G181">
        <v>140.59</v>
      </c>
      <c r="H181">
        <v>6.39</v>
      </c>
      <c r="I181">
        <v>-31.61</v>
      </c>
      <c r="J181">
        <v>-0.270312</v>
      </c>
      <c r="K181">
        <v>1.0699999999999999E-2</v>
      </c>
      <c r="L181" s="24">
        <v>-0.25</v>
      </c>
      <c r="M181" s="24">
        <v>-1.96</v>
      </c>
      <c r="N181" s="16">
        <f t="shared" si="2"/>
        <v>140.87999914430986</v>
      </c>
      <c r="O181" s="5"/>
      <c r="P181" s="25"/>
      <c r="Q181" s="25"/>
      <c r="R181" s="21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</row>
    <row r="182" spans="1:43" s="1" customFormat="1" x14ac:dyDescent="0.25">
      <c r="A182" s="5">
        <v>69</v>
      </c>
      <c r="B182">
        <v>0.32366430000000002</v>
      </c>
      <c r="C182">
        <v>69.94</v>
      </c>
      <c r="D182">
        <v>30.43</v>
      </c>
      <c r="E182">
        <v>11.47</v>
      </c>
      <c r="F182">
        <v>32.270000000000003</v>
      </c>
      <c r="G182">
        <v>144.30000000000001</v>
      </c>
      <c r="H182">
        <v>6.39</v>
      </c>
      <c r="I182">
        <v>262.93</v>
      </c>
      <c r="J182">
        <v>-0.29257699999999998</v>
      </c>
      <c r="K182">
        <v>1.0088999999999999</v>
      </c>
      <c r="L182" s="24">
        <v>-0.28000000000000003</v>
      </c>
      <c r="M182" s="24">
        <v>282.88</v>
      </c>
      <c r="N182" s="16">
        <f t="shared" si="2"/>
        <v>142.36999921255233</v>
      </c>
      <c r="O182" s="5"/>
      <c r="P182" s="25"/>
      <c r="Q182" s="25"/>
      <c r="R182" s="23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</row>
    <row r="183" spans="1:43" s="1" customFormat="1" x14ac:dyDescent="0.25">
      <c r="A183" s="5">
        <v>70</v>
      </c>
      <c r="B183">
        <v>0.3239727</v>
      </c>
      <c r="C183">
        <v>69.73</v>
      </c>
      <c r="D183">
        <v>34.17</v>
      </c>
      <c r="E183">
        <v>16.079999999999998</v>
      </c>
      <c r="F183">
        <v>32.159999999999997</v>
      </c>
      <c r="G183">
        <v>153.13999999999999</v>
      </c>
      <c r="H183">
        <v>6.41</v>
      </c>
      <c r="I183">
        <v>561.20000000000005</v>
      </c>
      <c r="J183">
        <v>-0.33081100000000002</v>
      </c>
      <c r="K183">
        <v>2.0068999999999999</v>
      </c>
      <c r="L183" s="24">
        <v>-0.33</v>
      </c>
      <c r="M183" s="24">
        <v>599.03</v>
      </c>
      <c r="N183" s="16">
        <f t="shared" si="2"/>
        <v>150.64999926083613</v>
      </c>
      <c r="O183" s="5"/>
      <c r="P183" s="25"/>
      <c r="Q183" s="25"/>
      <c r="R183" s="23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</row>
    <row r="184" spans="1:43" s="1" customFormat="1" x14ac:dyDescent="0.25">
      <c r="A184" s="5">
        <v>71</v>
      </c>
      <c r="B184">
        <v>0.32414739999999997</v>
      </c>
      <c r="C184">
        <v>69.459999999999994</v>
      </c>
      <c r="D184">
        <v>39.46</v>
      </c>
      <c r="E184">
        <v>23.51</v>
      </c>
      <c r="F184">
        <v>31.96</v>
      </c>
      <c r="G184">
        <v>167.08</v>
      </c>
      <c r="H184">
        <v>6.45</v>
      </c>
      <c r="I184">
        <v>859.91</v>
      </c>
      <c r="J184">
        <v>-0.37550699999999998</v>
      </c>
      <c r="K184">
        <v>3.0041000000000002</v>
      </c>
      <c r="L184" s="24">
        <v>-0.38</v>
      </c>
      <c r="M184" s="24">
        <v>896.19</v>
      </c>
      <c r="N184" s="16">
        <f t="shared" si="2"/>
        <v>165.12999928332053</v>
      </c>
      <c r="O184" s="5"/>
      <c r="P184" s="25"/>
      <c r="Q184" s="25"/>
      <c r="R184" s="23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</row>
    <row r="185" spans="1:43" s="1" customFormat="1" x14ac:dyDescent="0.25">
      <c r="A185" s="5">
        <v>72</v>
      </c>
      <c r="B185">
        <v>0.32446199999999997</v>
      </c>
      <c r="C185">
        <v>69.260000000000005</v>
      </c>
      <c r="D185">
        <v>46.42</v>
      </c>
      <c r="E185">
        <v>34.17</v>
      </c>
      <c r="F185">
        <v>31.89</v>
      </c>
      <c r="G185">
        <v>187.1</v>
      </c>
      <c r="H185">
        <v>6.5</v>
      </c>
      <c r="I185">
        <v>1160.58</v>
      </c>
      <c r="J185">
        <v>-0.414989</v>
      </c>
      <c r="K185">
        <v>4.0007999999999999</v>
      </c>
      <c r="L185" s="24">
        <v>-0.43</v>
      </c>
      <c r="M185" s="24">
        <v>1175.5899999999999</v>
      </c>
      <c r="N185" s="16">
        <f t="shared" si="2"/>
        <v>186.61999919897207</v>
      </c>
      <c r="O185" s="5"/>
      <c r="P185" s="25"/>
      <c r="Q185" s="25"/>
      <c r="R185" s="23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</row>
    <row r="186" spans="1:43" s="1" customFormat="1" x14ac:dyDescent="0.25">
      <c r="A186" s="5">
        <v>73</v>
      </c>
      <c r="B186">
        <v>0.3246771</v>
      </c>
      <c r="C186">
        <v>69.010000000000005</v>
      </c>
      <c r="D186">
        <v>55.25</v>
      </c>
      <c r="E186">
        <v>46.73</v>
      </c>
      <c r="F186">
        <v>31.73</v>
      </c>
      <c r="G186">
        <v>211.9</v>
      </c>
      <c r="H186">
        <v>6.56</v>
      </c>
      <c r="I186">
        <v>1458.64</v>
      </c>
      <c r="J186">
        <v>-0.45143</v>
      </c>
      <c r="K186">
        <v>4.9977</v>
      </c>
      <c r="L186" s="24">
        <v>-0.5</v>
      </c>
      <c r="M186" s="24">
        <v>1486.49</v>
      </c>
      <c r="N186" s="16">
        <f t="shared" si="2"/>
        <v>212.26999924078385</v>
      </c>
      <c r="O186" s="5"/>
      <c r="P186" s="25"/>
      <c r="Q186" s="25"/>
      <c r="R186" s="23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</row>
    <row r="187" spans="1:43" s="1" customFormat="1" x14ac:dyDescent="0.25">
      <c r="A187" s="5">
        <v>74</v>
      </c>
      <c r="B187">
        <v>0.32492779999999999</v>
      </c>
      <c r="C187">
        <v>68.73</v>
      </c>
      <c r="D187">
        <v>66.209999999999994</v>
      </c>
      <c r="E187">
        <v>61.4</v>
      </c>
      <c r="F187">
        <v>31.64</v>
      </c>
      <c r="G187">
        <v>242.21</v>
      </c>
      <c r="H187">
        <v>6.63</v>
      </c>
      <c r="I187">
        <v>1747.86</v>
      </c>
      <c r="J187">
        <v>-0.51818600000000004</v>
      </c>
      <c r="K187">
        <v>5.9946999999999999</v>
      </c>
      <c r="L187" s="24">
        <v>-0.57999999999999996</v>
      </c>
      <c r="M187" s="24">
        <v>1790.44</v>
      </c>
      <c r="N187" s="16">
        <f t="shared" si="2"/>
        <v>244.22999928399963</v>
      </c>
      <c r="O187" s="5"/>
      <c r="P187" s="25"/>
      <c r="Q187" s="25"/>
      <c r="R187" s="23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</row>
    <row r="188" spans="1:43" s="1" customFormat="1" x14ac:dyDescent="0.25">
      <c r="A188" s="5">
        <v>75</v>
      </c>
      <c r="B188">
        <v>0.39939819999999998</v>
      </c>
      <c r="C188">
        <v>103.69</v>
      </c>
      <c r="D188">
        <v>41.23</v>
      </c>
      <c r="E188">
        <v>14.31</v>
      </c>
      <c r="F188">
        <v>173.55</v>
      </c>
      <c r="G188">
        <v>332.77</v>
      </c>
      <c r="H188">
        <v>9.77</v>
      </c>
      <c r="I188">
        <v>-34.18</v>
      </c>
      <c r="J188">
        <v>-0.26840599999999998</v>
      </c>
      <c r="K188">
        <v>1.4E-2</v>
      </c>
      <c r="L188" s="24">
        <v>-0.2</v>
      </c>
      <c r="M188" s="24">
        <v>5.16</v>
      </c>
      <c r="N188" s="16">
        <f t="shared" si="2"/>
        <v>334.86578051229151</v>
      </c>
      <c r="O188" s="5"/>
      <c r="P188" s="25"/>
      <c r="Q188" s="25"/>
      <c r="R188" s="21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</row>
    <row r="189" spans="1:43" s="1" customFormat="1" x14ac:dyDescent="0.25">
      <c r="A189" s="5">
        <v>76</v>
      </c>
      <c r="B189">
        <v>0.4</v>
      </c>
      <c r="C189">
        <v>103.12</v>
      </c>
      <c r="D189">
        <v>44.52</v>
      </c>
      <c r="E189">
        <v>16.739999999999998</v>
      </c>
      <c r="F189">
        <v>174.71</v>
      </c>
      <c r="G189">
        <v>339.41</v>
      </c>
      <c r="H189">
        <v>9.77</v>
      </c>
      <c r="I189">
        <v>411.09</v>
      </c>
      <c r="J189">
        <v>-0.34542499999999998</v>
      </c>
      <c r="K189">
        <v>1.0114000000000001</v>
      </c>
      <c r="L189" s="24">
        <v>-0.28999999999999998</v>
      </c>
      <c r="M189" s="24">
        <v>452.07</v>
      </c>
      <c r="N189" s="16">
        <f t="shared" si="2"/>
        <v>340.40579827513278</v>
      </c>
      <c r="O189" s="5"/>
      <c r="P189" s="25"/>
      <c r="Q189" s="25"/>
      <c r="R189" s="23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</row>
    <row r="190" spans="1:43" s="1" customFormat="1" x14ac:dyDescent="0.25">
      <c r="A190" s="5">
        <v>77</v>
      </c>
      <c r="B190">
        <v>0.40046969999999998</v>
      </c>
      <c r="C190">
        <v>102.62</v>
      </c>
      <c r="D190">
        <v>50.07</v>
      </c>
      <c r="E190">
        <v>23.18</v>
      </c>
      <c r="F190">
        <v>174.89</v>
      </c>
      <c r="G190">
        <v>352.59</v>
      </c>
      <c r="H190">
        <v>9.7899999999999991</v>
      </c>
      <c r="I190">
        <v>872.2</v>
      </c>
      <c r="J190">
        <v>-0.39008799999999999</v>
      </c>
      <c r="K190">
        <v>2.0072000000000001</v>
      </c>
      <c r="L190" s="24">
        <v>-0.36</v>
      </c>
      <c r="M190" s="24">
        <v>929.31</v>
      </c>
      <c r="N190" s="16">
        <f t="shared" si="2"/>
        <v>354.97581558102593</v>
      </c>
      <c r="O190" s="5"/>
      <c r="P190" s="25"/>
      <c r="Q190" s="25"/>
      <c r="R190" s="23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</row>
    <row r="191" spans="1:43" s="1" customFormat="1" x14ac:dyDescent="0.25">
      <c r="A191" s="5">
        <v>78</v>
      </c>
      <c r="B191">
        <v>0.4010572</v>
      </c>
      <c r="C191">
        <v>102.12</v>
      </c>
      <c r="D191">
        <v>58.04</v>
      </c>
      <c r="E191">
        <v>33.69</v>
      </c>
      <c r="F191">
        <v>175.57</v>
      </c>
      <c r="G191">
        <v>374.21</v>
      </c>
      <c r="H191">
        <v>9.84</v>
      </c>
      <c r="I191">
        <v>1333.62</v>
      </c>
      <c r="J191">
        <v>-0.44767699999999999</v>
      </c>
      <c r="K191">
        <v>3.0030000000000001</v>
      </c>
      <c r="L191" s="24">
        <v>-0.44</v>
      </c>
      <c r="M191" s="24">
        <v>1405.84</v>
      </c>
      <c r="N191" s="16">
        <f t="shared" si="2"/>
        <v>384.75567376535355</v>
      </c>
      <c r="O191" s="5"/>
      <c r="P191" s="25"/>
      <c r="Q191" s="25"/>
      <c r="R191" s="23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</row>
    <row r="192" spans="1:43" s="1" customFormat="1" x14ac:dyDescent="0.25">
      <c r="A192" s="5">
        <v>79</v>
      </c>
      <c r="B192">
        <v>0.40125110000000003</v>
      </c>
      <c r="C192">
        <v>102.11</v>
      </c>
      <c r="D192">
        <v>58.07</v>
      </c>
      <c r="E192">
        <v>33.65</v>
      </c>
      <c r="F192">
        <v>177.68</v>
      </c>
      <c r="G192">
        <v>376.31</v>
      </c>
      <c r="H192">
        <v>9.84</v>
      </c>
      <c r="I192">
        <v>1330.58</v>
      </c>
      <c r="J192">
        <v>-0.48484100000000002</v>
      </c>
      <c r="K192">
        <v>3.0032999999999999</v>
      </c>
      <c r="L192" s="24">
        <v>-0.49</v>
      </c>
      <c r="M192" s="24">
        <v>1386.23</v>
      </c>
      <c r="N192" s="16">
        <f t="shared" si="2"/>
        <v>387.89558135549112</v>
      </c>
      <c r="O192" s="5"/>
      <c r="P192" s="25"/>
      <c r="Q192" s="25"/>
      <c r="R192" s="23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</row>
    <row r="193" spans="1:43" s="1" customFormat="1" x14ac:dyDescent="0.25">
      <c r="A193" s="5">
        <v>80</v>
      </c>
      <c r="B193">
        <v>0.40160620000000002</v>
      </c>
      <c r="C193">
        <v>101.63</v>
      </c>
      <c r="D193">
        <v>68.55</v>
      </c>
      <c r="E193">
        <v>48.92</v>
      </c>
      <c r="F193">
        <v>177</v>
      </c>
      <c r="G193">
        <v>405.5</v>
      </c>
      <c r="H193">
        <v>9.91</v>
      </c>
      <c r="I193">
        <v>1797.67</v>
      </c>
      <c r="J193">
        <v>-0.49524099999999999</v>
      </c>
      <c r="K193">
        <v>3.9984000000000002</v>
      </c>
      <c r="L193" s="24">
        <v>-0.52</v>
      </c>
      <c r="M193" s="24">
        <v>1844.08</v>
      </c>
      <c r="N193" s="16">
        <f t="shared" si="2"/>
        <v>420.99551627427888</v>
      </c>
      <c r="O193" s="5"/>
      <c r="P193" s="25"/>
      <c r="Q193" s="25"/>
      <c r="R193" s="23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</row>
    <row r="194" spans="1:43" s="1" customFormat="1" x14ac:dyDescent="0.25">
      <c r="A194" s="5">
        <v>81</v>
      </c>
      <c r="B194">
        <v>0.40238570000000001</v>
      </c>
      <c r="C194">
        <v>101.1</v>
      </c>
      <c r="D194">
        <v>82.07</v>
      </c>
      <c r="E194">
        <v>67.45</v>
      </c>
      <c r="F194">
        <v>178.29</v>
      </c>
      <c r="G194">
        <v>444.86</v>
      </c>
      <c r="H194">
        <v>10</v>
      </c>
      <c r="I194">
        <v>2258.9899999999998</v>
      </c>
      <c r="J194">
        <v>-0.59433100000000005</v>
      </c>
      <c r="K194">
        <v>4.9945000000000004</v>
      </c>
      <c r="L194" s="24">
        <v>-0.65</v>
      </c>
      <c r="M194" s="24">
        <v>2320.09</v>
      </c>
      <c r="N194" s="16">
        <f t="shared" si="2"/>
        <v>465.59544585956746</v>
      </c>
      <c r="O194" s="5"/>
      <c r="P194" s="25"/>
      <c r="Q194" s="25"/>
      <c r="R194" s="23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</row>
    <row r="195" spans="1:43" s="1" customFormat="1" x14ac:dyDescent="0.25">
      <c r="A195" s="5">
        <v>82</v>
      </c>
      <c r="B195">
        <v>0.40297250000000001</v>
      </c>
      <c r="C195">
        <v>100.47</v>
      </c>
      <c r="D195">
        <v>98.23</v>
      </c>
      <c r="E195">
        <v>77.05</v>
      </c>
      <c r="F195">
        <v>179.16</v>
      </c>
      <c r="G195">
        <v>479.43</v>
      </c>
      <c r="H195">
        <v>10.06</v>
      </c>
      <c r="I195">
        <v>2643.47</v>
      </c>
      <c r="J195">
        <v>-0.67173700000000003</v>
      </c>
      <c r="K195">
        <v>5.9908999999999999</v>
      </c>
      <c r="L195" s="24">
        <v>-0.78</v>
      </c>
      <c r="M195" s="24">
        <v>2789.89</v>
      </c>
      <c r="N195" s="16">
        <f t="shared" si="2"/>
        <v>518.01538895170188</v>
      </c>
      <c r="O195" s="5"/>
      <c r="P195" s="25"/>
      <c r="Q195" s="25"/>
      <c r="R195" s="23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</row>
    <row r="196" spans="1:43" s="1" customFormat="1" x14ac:dyDescent="0.25">
      <c r="A196" s="5">
        <v>83</v>
      </c>
      <c r="B196">
        <v>0.2481333</v>
      </c>
      <c r="C196">
        <v>41.97</v>
      </c>
      <c r="D196">
        <v>17.739999999999998</v>
      </c>
      <c r="E196">
        <v>5.84</v>
      </c>
      <c r="F196">
        <v>7.85</v>
      </c>
      <c r="G196">
        <v>73.400000000000006</v>
      </c>
      <c r="H196">
        <v>3.76</v>
      </c>
      <c r="I196">
        <v>-57.12</v>
      </c>
      <c r="J196">
        <v>-0.65921399999999997</v>
      </c>
      <c r="K196">
        <v>8.6E-3</v>
      </c>
      <c r="L196" s="24">
        <v>-0.64</v>
      </c>
      <c r="M196" s="24">
        <v>-57.97</v>
      </c>
      <c r="N196" s="16">
        <f t="shared" si="2"/>
        <v>76.339999999999804</v>
      </c>
      <c r="O196" s="5"/>
      <c r="P196" s="25"/>
      <c r="Q196" s="25"/>
      <c r="R196" s="26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</row>
    <row r="197" spans="1:43" s="1" customFormat="1" x14ac:dyDescent="0.25">
      <c r="A197" s="5">
        <v>84</v>
      </c>
      <c r="B197">
        <v>0.248308</v>
      </c>
      <c r="C197">
        <v>41.86</v>
      </c>
      <c r="D197">
        <v>19.22</v>
      </c>
      <c r="E197">
        <v>6.52</v>
      </c>
      <c r="F197">
        <v>7.68</v>
      </c>
      <c r="G197">
        <v>75.400000000000006</v>
      </c>
      <c r="H197">
        <v>3.75</v>
      </c>
      <c r="I197">
        <v>83.47</v>
      </c>
      <c r="J197">
        <v>-0.68089100000000002</v>
      </c>
      <c r="K197">
        <v>1.0071000000000001</v>
      </c>
      <c r="L197" s="24">
        <v>-0.67</v>
      </c>
      <c r="M197" s="24">
        <v>91.36</v>
      </c>
      <c r="N197" s="16">
        <f t="shared" si="2"/>
        <v>77.289999999999836</v>
      </c>
      <c r="O197" s="5"/>
      <c r="P197" s="25"/>
      <c r="Q197" s="25"/>
      <c r="R197" s="26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</row>
    <row r="198" spans="1:43" s="1" customFormat="1" x14ac:dyDescent="0.25">
      <c r="A198" s="5">
        <v>85</v>
      </c>
      <c r="B198">
        <v>0.24845110000000001</v>
      </c>
      <c r="C198">
        <v>41.75</v>
      </c>
      <c r="D198">
        <v>21.47</v>
      </c>
      <c r="E198">
        <v>8.6999999999999993</v>
      </c>
      <c r="F198">
        <v>7.51</v>
      </c>
      <c r="G198">
        <v>80.08</v>
      </c>
      <c r="H198">
        <v>3.75</v>
      </c>
      <c r="I198">
        <v>226.39</v>
      </c>
      <c r="J198">
        <v>-0.70165500000000003</v>
      </c>
      <c r="K198">
        <v>2.0059999999999998</v>
      </c>
      <c r="L198" s="24">
        <v>-0.69</v>
      </c>
      <c r="M198" s="24">
        <v>232.44</v>
      </c>
      <c r="N198" s="16">
        <f t="shared" si="2"/>
        <v>82.169999999999831</v>
      </c>
      <c r="O198" s="5"/>
      <c r="P198" s="25"/>
      <c r="Q198" s="25"/>
      <c r="R198" s="26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</row>
    <row r="199" spans="1:43" s="1" customFormat="1" x14ac:dyDescent="0.25">
      <c r="A199" s="5">
        <v>86</v>
      </c>
      <c r="B199">
        <v>0.24859580000000001</v>
      </c>
      <c r="C199">
        <v>41.64</v>
      </c>
      <c r="D199">
        <v>24.5</v>
      </c>
      <c r="E199">
        <v>12.34</v>
      </c>
      <c r="F199">
        <v>7.33</v>
      </c>
      <c r="G199">
        <v>87.48</v>
      </c>
      <c r="H199">
        <v>3.77</v>
      </c>
      <c r="I199">
        <v>370.82</v>
      </c>
      <c r="J199">
        <v>-0.73194599999999999</v>
      </c>
      <c r="K199">
        <v>3.0049000000000001</v>
      </c>
      <c r="L199" s="24">
        <v>-0.73</v>
      </c>
      <c r="M199" s="24">
        <v>379.68</v>
      </c>
      <c r="N199" s="16">
        <f t="shared" si="2"/>
        <v>89.099999999999852</v>
      </c>
      <c r="O199" s="5"/>
      <c r="P199" s="25"/>
      <c r="Q199" s="25"/>
      <c r="R199" s="26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</row>
    <row r="200" spans="1:43" s="1" customFormat="1" x14ac:dyDescent="0.25">
      <c r="A200" s="5">
        <v>87</v>
      </c>
      <c r="B200">
        <v>0.24873819999999999</v>
      </c>
      <c r="C200">
        <v>41.52</v>
      </c>
      <c r="D200">
        <v>28.32</v>
      </c>
      <c r="E200">
        <v>17.37</v>
      </c>
      <c r="F200">
        <v>7.16</v>
      </c>
      <c r="G200">
        <v>97.65</v>
      </c>
      <c r="H200">
        <v>3.78</v>
      </c>
      <c r="I200">
        <v>515.30999999999995</v>
      </c>
      <c r="J200">
        <v>-0.76837200000000005</v>
      </c>
      <c r="K200">
        <v>4.0034999999999998</v>
      </c>
      <c r="L200" s="24">
        <v>-0.77</v>
      </c>
      <c r="M200" s="24">
        <v>525.16999999999996</v>
      </c>
      <c r="N200" s="16">
        <f t="shared" si="2"/>
        <v>99.229999999999862</v>
      </c>
      <c r="O200" s="5"/>
      <c r="P200" s="25"/>
      <c r="Q200" s="25"/>
      <c r="R200" s="26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</row>
    <row r="201" spans="1:43" s="1" customFormat="1" x14ac:dyDescent="0.25">
      <c r="A201" s="5">
        <v>88</v>
      </c>
      <c r="B201">
        <v>0.24889910000000001</v>
      </c>
      <c r="C201">
        <v>41.41</v>
      </c>
      <c r="D201">
        <v>33.020000000000003</v>
      </c>
      <c r="E201">
        <v>24.31</v>
      </c>
      <c r="F201">
        <v>6.98</v>
      </c>
      <c r="G201">
        <v>111.31</v>
      </c>
      <c r="H201">
        <v>3.81</v>
      </c>
      <c r="I201">
        <v>662.47</v>
      </c>
      <c r="J201">
        <v>-0.79702499999999998</v>
      </c>
      <c r="K201">
        <v>5.0019</v>
      </c>
      <c r="L201" s="24">
        <v>-0.82</v>
      </c>
      <c r="M201" s="24">
        <v>675.34</v>
      </c>
      <c r="N201" s="16">
        <f t="shared" si="2"/>
        <v>112.06999999999988</v>
      </c>
      <c r="O201" s="5"/>
      <c r="P201" s="25"/>
      <c r="Q201" s="25"/>
      <c r="R201" s="26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</row>
    <row r="202" spans="1:43" s="1" customFormat="1" x14ac:dyDescent="0.25">
      <c r="A202" s="5">
        <v>89</v>
      </c>
      <c r="B202">
        <v>0.2490308</v>
      </c>
      <c r="C202">
        <v>41.34</v>
      </c>
      <c r="D202">
        <v>38.909999999999997</v>
      </c>
      <c r="E202">
        <v>32.26</v>
      </c>
      <c r="F202">
        <v>6.78</v>
      </c>
      <c r="G202">
        <v>127.95</v>
      </c>
      <c r="H202">
        <v>3.84</v>
      </c>
      <c r="I202">
        <v>810.94</v>
      </c>
      <c r="J202">
        <v>-0.81407099999999999</v>
      </c>
      <c r="K202">
        <v>6.0004</v>
      </c>
      <c r="L202" s="24">
        <v>-0.86</v>
      </c>
      <c r="M202" s="24">
        <v>823.95</v>
      </c>
      <c r="N202" s="16">
        <f t="shared" si="2"/>
        <v>127.4199999999999</v>
      </c>
      <c r="O202" s="5"/>
      <c r="P202" s="25"/>
      <c r="Q202" s="25"/>
      <c r="R202" s="26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</row>
    <row r="203" spans="1:43" s="1" customFormat="1" x14ac:dyDescent="0.25">
      <c r="A203" s="5">
        <v>90</v>
      </c>
      <c r="B203">
        <v>0.32261390000000001</v>
      </c>
      <c r="C203">
        <v>68.760000000000005</v>
      </c>
      <c r="D203">
        <v>28.52</v>
      </c>
      <c r="E203">
        <v>8.18</v>
      </c>
      <c r="F203">
        <v>30.46</v>
      </c>
      <c r="G203">
        <v>135.91</v>
      </c>
      <c r="H203">
        <v>6.42</v>
      </c>
      <c r="I203">
        <v>-95.91</v>
      </c>
      <c r="J203">
        <v>-0.72087199999999996</v>
      </c>
      <c r="K203">
        <v>1.61E-2</v>
      </c>
      <c r="L203" s="24">
        <v>-0.69</v>
      </c>
      <c r="M203" s="24">
        <v>-81.34</v>
      </c>
      <c r="N203" s="16">
        <f t="shared" si="2"/>
        <v>138.77999913738753</v>
      </c>
      <c r="O203" s="5"/>
      <c r="P203" s="25"/>
      <c r="Q203" s="25"/>
      <c r="R203" s="26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5"/>
    </row>
    <row r="204" spans="1:43" s="1" customFormat="1" x14ac:dyDescent="0.25">
      <c r="A204" s="5">
        <v>91</v>
      </c>
      <c r="B204">
        <v>0.322884</v>
      </c>
      <c r="C204">
        <v>68.42</v>
      </c>
      <c r="D204">
        <v>31.05</v>
      </c>
      <c r="E204">
        <v>9.25</v>
      </c>
      <c r="F204">
        <v>30.24</v>
      </c>
      <c r="G204">
        <v>139.18</v>
      </c>
      <c r="H204">
        <v>6.41</v>
      </c>
      <c r="I204">
        <v>141.47999999999999</v>
      </c>
      <c r="J204">
        <v>-0.74591600000000002</v>
      </c>
      <c r="K204">
        <v>1.0143</v>
      </c>
      <c r="L204" s="24">
        <v>-0.73</v>
      </c>
      <c r="M204" s="24">
        <v>158.12</v>
      </c>
      <c r="N204" s="16">
        <f t="shared" si="2"/>
        <v>141.57999916851682</v>
      </c>
      <c r="O204" s="5"/>
      <c r="P204" s="25"/>
      <c r="Q204" s="25"/>
      <c r="R204" s="26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</row>
    <row r="205" spans="1:43" s="1" customFormat="1" x14ac:dyDescent="0.25">
      <c r="A205" s="5">
        <v>92</v>
      </c>
      <c r="B205">
        <v>0.3232835</v>
      </c>
      <c r="C205">
        <v>68.14</v>
      </c>
      <c r="D205">
        <v>34.94</v>
      </c>
      <c r="E205">
        <v>12.77</v>
      </c>
      <c r="F205">
        <v>30.15</v>
      </c>
      <c r="G205">
        <v>147.13999999999999</v>
      </c>
      <c r="H205">
        <v>6.42</v>
      </c>
      <c r="I205">
        <v>381.94</v>
      </c>
      <c r="J205">
        <v>-0.778833</v>
      </c>
      <c r="K205">
        <v>2.0133999999999999</v>
      </c>
      <c r="L205" s="24">
        <v>-0.77</v>
      </c>
      <c r="M205" s="24">
        <v>382.31</v>
      </c>
      <c r="N205" s="16">
        <f t="shared" si="2"/>
        <v>149.10999915484499</v>
      </c>
      <c r="O205" s="5"/>
      <c r="P205" s="25"/>
      <c r="Q205" s="25"/>
      <c r="R205" s="26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</row>
    <row r="206" spans="1:43" s="1" customFormat="1" x14ac:dyDescent="0.25">
      <c r="A206" s="5">
        <v>93</v>
      </c>
      <c r="B206">
        <v>0.32360679999999997</v>
      </c>
      <c r="C206">
        <v>67.819999999999993</v>
      </c>
      <c r="D206">
        <v>40.159999999999997</v>
      </c>
      <c r="E206">
        <v>18.71</v>
      </c>
      <c r="F206">
        <v>30</v>
      </c>
      <c r="G206">
        <v>159.59</v>
      </c>
      <c r="H206">
        <v>6.44</v>
      </c>
      <c r="I206">
        <v>624.39</v>
      </c>
      <c r="J206">
        <v>-0.82157599999999997</v>
      </c>
      <c r="K206">
        <v>3.0121000000000002</v>
      </c>
      <c r="L206" s="24">
        <v>-0.82</v>
      </c>
      <c r="M206" s="24">
        <v>625.47</v>
      </c>
      <c r="N206" s="16">
        <f t="shared" si="2"/>
        <v>160.83999917802598</v>
      </c>
      <c r="O206" s="5"/>
      <c r="P206" s="25"/>
      <c r="Q206" s="25"/>
      <c r="R206" s="26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5"/>
    </row>
    <row r="207" spans="1:43" s="1" customFormat="1" x14ac:dyDescent="0.25">
      <c r="A207" s="5">
        <v>94</v>
      </c>
      <c r="B207">
        <v>0.32396799999999998</v>
      </c>
      <c r="C207">
        <v>67.53</v>
      </c>
      <c r="D207">
        <v>46.79</v>
      </c>
      <c r="E207">
        <v>27.07</v>
      </c>
      <c r="F207">
        <v>29.94</v>
      </c>
      <c r="G207">
        <v>176.98</v>
      </c>
      <c r="H207">
        <v>6.47</v>
      </c>
      <c r="I207">
        <v>868.92</v>
      </c>
      <c r="J207">
        <v>-0.85885900000000004</v>
      </c>
      <c r="K207">
        <v>4.0103</v>
      </c>
      <c r="L207" s="24">
        <v>-0.89</v>
      </c>
      <c r="M207" s="24">
        <v>859.15</v>
      </c>
      <c r="N207" s="16">
        <f t="shared" si="2"/>
        <v>178.33999914494379</v>
      </c>
      <c r="O207" s="5"/>
      <c r="P207" s="25"/>
      <c r="Q207" s="25"/>
      <c r="R207" s="26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</row>
    <row r="208" spans="1:43" s="1" customFormat="1" x14ac:dyDescent="0.25">
      <c r="A208" s="5">
        <v>95</v>
      </c>
      <c r="B208">
        <v>0.32432169999999999</v>
      </c>
      <c r="C208">
        <v>67.25</v>
      </c>
      <c r="D208">
        <v>54.99</v>
      </c>
      <c r="E208">
        <v>38.159999999999997</v>
      </c>
      <c r="F208">
        <v>29.72</v>
      </c>
      <c r="G208">
        <v>199.69</v>
      </c>
      <c r="H208">
        <v>6.51</v>
      </c>
      <c r="I208">
        <v>1114.54</v>
      </c>
      <c r="J208">
        <v>-0.909833</v>
      </c>
      <c r="K208">
        <v>5.0083000000000002</v>
      </c>
      <c r="L208" s="24">
        <v>-0.96</v>
      </c>
      <c r="M208" s="24">
        <v>1098.94</v>
      </c>
      <c r="N208" s="16">
        <f t="shared" si="2"/>
        <v>198.74999918596316</v>
      </c>
      <c r="O208" s="5"/>
      <c r="P208" s="25"/>
      <c r="Q208" s="25"/>
      <c r="R208" s="24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</row>
    <row r="209" spans="1:43" s="1" customFormat="1" x14ac:dyDescent="0.25">
      <c r="A209" s="5">
        <v>96</v>
      </c>
      <c r="B209">
        <v>0.32463110000000001</v>
      </c>
      <c r="C209">
        <v>66.94</v>
      </c>
      <c r="D209">
        <v>65.069999999999993</v>
      </c>
      <c r="E209">
        <v>51.1</v>
      </c>
      <c r="F209">
        <v>29.63</v>
      </c>
      <c r="G209">
        <v>227.49</v>
      </c>
      <c r="H209">
        <v>6.56</v>
      </c>
      <c r="I209">
        <v>1360.82</v>
      </c>
      <c r="J209">
        <v>-0.96667000000000003</v>
      </c>
      <c r="K209">
        <v>6.0065</v>
      </c>
      <c r="L209" s="24">
        <v>-1.04</v>
      </c>
      <c r="M209" s="24">
        <v>1331.35</v>
      </c>
      <c r="N209" s="16">
        <f t="shared" si="2"/>
        <v>225.39999915253117</v>
      </c>
      <c r="O209" s="5"/>
      <c r="P209" s="25"/>
      <c r="Q209" s="25"/>
      <c r="R209" s="24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</row>
    <row r="210" spans="1:43" s="1" customFormat="1" x14ac:dyDescent="0.25">
      <c r="A210" s="5">
        <v>97</v>
      </c>
      <c r="B210">
        <v>0.39771849999999997</v>
      </c>
      <c r="C210">
        <v>101.18</v>
      </c>
      <c r="D210">
        <v>41.71</v>
      </c>
      <c r="E210">
        <v>11.44</v>
      </c>
      <c r="F210">
        <v>176.75</v>
      </c>
      <c r="G210">
        <v>331.09</v>
      </c>
      <c r="H210">
        <v>9.8000000000000007</v>
      </c>
      <c r="I210">
        <v>-120.68</v>
      </c>
      <c r="J210">
        <v>-0.61043800000000004</v>
      </c>
      <c r="K210">
        <v>2.0299999999999999E-2</v>
      </c>
      <c r="L210" s="24">
        <v>-0.6</v>
      </c>
      <c r="M210" s="24">
        <v>-102.2</v>
      </c>
      <c r="N210" s="16">
        <f t="shared" ref="N210:N216" si="3">P99-H210</f>
        <v>334.73568010051889</v>
      </c>
      <c r="O210" s="5"/>
      <c r="P210" s="25"/>
      <c r="Q210" s="25"/>
      <c r="R210" s="26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</row>
    <row r="211" spans="1:43" s="1" customFormat="1" x14ac:dyDescent="0.25">
      <c r="A211" s="5">
        <v>98</v>
      </c>
      <c r="B211">
        <v>0.39836369999999999</v>
      </c>
      <c r="C211">
        <v>100.42</v>
      </c>
      <c r="D211">
        <v>45.48</v>
      </c>
      <c r="E211">
        <v>12.96</v>
      </c>
      <c r="F211">
        <v>177.58</v>
      </c>
      <c r="G211">
        <v>336.89</v>
      </c>
      <c r="H211">
        <v>9.7899999999999991</v>
      </c>
      <c r="I211">
        <v>248.12</v>
      </c>
      <c r="J211">
        <v>-0.669902</v>
      </c>
      <c r="K211">
        <v>1.0179</v>
      </c>
      <c r="L211" s="24">
        <v>-0.67</v>
      </c>
      <c r="M211" s="24">
        <v>261.93</v>
      </c>
      <c r="N211" s="16">
        <f t="shared" si="3"/>
        <v>341.14565250404314</v>
      </c>
      <c r="O211" s="5"/>
      <c r="P211" s="25"/>
      <c r="Q211" s="25"/>
      <c r="R211" s="26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</row>
    <row r="212" spans="1:43" s="1" customFormat="1" x14ac:dyDescent="0.25">
      <c r="A212" s="5">
        <v>99</v>
      </c>
      <c r="B212">
        <v>0.39896619999999999</v>
      </c>
      <c r="C212">
        <v>99.73</v>
      </c>
      <c r="D212">
        <v>51.21</v>
      </c>
      <c r="E212">
        <v>18.09</v>
      </c>
      <c r="F212">
        <v>177.98</v>
      </c>
      <c r="G212">
        <v>349.04</v>
      </c>
      <c r="H212">
        <v>9.8000000000000007</v>
      </c>
      <c r="I212">
        <v>622.5</v>
      </c>
      <c r="J212">
        <v>-0.71418599999999999</v>
      </c>
      <c r="K212">
        <v>2.0148000000000001</v>
      </c>
      <c r="L212" s="24">
        <v>-0.76</v>
      </c>
      <c r="M212" s="24">
        <v>621.20000000000005</v>
      </c>
      <c r="N212" s="16">
        <f t="shared" si="3"/>
        <v>355.98557190761596</v>
      </c>
      <c r="O212" s="5"/>
      <c r="P212" s="25"/>
      <c r="Q212" s="25"/>
      <c r="R212" s="26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5"/>
      <c r="AP212" s="25"/>
      <c r="AQ212" s="25"/>
    </row>
    <row r="213" spans="1:43" s="1" customFormat="1" x14ac:dyDescent="0.25">
      <c r="A213" s="5">
        <v>100</v>
      </c>
      <c r="B213">
        <v>0.39967019999999998</v>
      </c>
      <c r="C213">
        <v>99.01</v>
      </c>
      <c r="D213">
        <v>59.06</v>
      </c>
      <c r="E213">
        <v>26.66</v>
      </c>
      <c r="F213">
        <v>179</v>
      </c>
      <c r="G213">
        <v>368.76</v>
      </c>
      <c r="H213">
        <v>9.83</v>
      </c>
      <c r="I213">
        <v>996.64</v>
      </c>
      <c r="J213">
        <v>-0.79193100000000005</v>
      </c>
      <c r="K213">
        <v>3.0122</v>
      </c>
      <c r="L213" s="24">
        <v>-0.86</v>
      </c>
      <c r="M213" s="24">
        <v>1006.16</v>
      </c>
      <c r="N213" s="16">
        <f t="shared" si="3"/>
        <v>380.10547817764024</v>
      </c>
      <c r="O213" s="5"/>
      <c r="P213" s="25"/>
      <c r="Q213" s="25"/>
      <c r="R213" s="24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5"/>
      <c r="AP213" s="25"/>
      <c r="AQ213" s="25"/>
    </row>
    <row r="214" spans="1:43" s="1" customFormat="1" x14ac:dyDescent="0.25">
      <c r="A214" s="5">
        <v>101</v>
      </c>
      <c r="B214">
        <v>0.40035700000000002</v>
      </c>
      <c r="C214">
        <v>98.3</v>
      </c>
      <c r="D214">
        <v>69.11</v>
      </c>
      <c r="E214">
        <v>38.74</v>
      </c>
      <c r="F214">
        <v>179.43</v>
      </c>
      <c r="G214">
        <v>395.76</v>
      </c>
      <c r="H214">
        <v>9.8800000000000008</v>
      </c>
      <c r="I214">
        <v>1384.19</v>
      </c>
      <c r="J214">
        <v>-0.84635000000000005</v>
      </c>
      <c r="K214">
        <v>4.0096999999999996</v>
      </c>
      <c r="L214" s="24">
        <v>-0.97</v>
      </c>
      <c r="M214" s="24">
        <v>1379.98</v>
      </c>
      <c r="N214" s="16">
        <f t="shared" si="3"/>
        <v>408.56542468328433</v>
      </c>
      <c r="O214" s="5"/>
      <c r="P214" s="25"/>
      <c r="Q214" s="25"/>
      <c r="R214" s="24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</row>
    <row r="215" spans="1:43" s="1" customFormat="1" x14ac:dyDescent="0.25">
      <c r="A215" s="5">
        <v>102</v>
      </c>
      <c r="B215">
        <v>0.4011072</v>
      </c>
      <c r="C215">
        <v>97.48</v>
      </c>
      <c r="D215">
        <v>81.72</v>
      </c>
      <c r="E215">
        <v>54.81</v>
      </c>
      <c r="F215">
        <v>179.93</v>
      </c>
      <c r="G215">
        <v>431.41</v>
      </c>
      <c r="H215">
        <v>9.9499999999999993</v>
      </c>
      <c r="I215">
        <v>1772.93</v>
      </c>
      <c r="J215">
        <v>-0.92216299999999995</v>
      </c>
      <c r="K215">
        <v>5.0069999999999997</v>
      </c>
      <c r="L215" s="24">
        <v>-1.07</v>
      </c>
      <c r="M215" s="24">
        <v>1732.51</v>
      </c>
      <c r="N215" s="16">
        <f t="shared" si="3"/>
        <v>445.24527692833198</v>
      </c>
      <c r="O215" s="5"/>
      <c r="P215" s="25"/>
      <c r="Q215" s="25"/>
      <c r="R215" s="24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</row>
    <row r="216" spans="1:43" s="1" customFormat="1" x14ac:dyDescent="0.25">
      <c r="A216" s="5">
        <v>103</v>
      </c>
      <c r="B216">
        <v>0.40189459999999999</v>
      </c>
      <c r="C216">
        <v>96.81</v>
      </c>
      <c r="D216">
        <v>96.87</v>
      </c>
      <c r="E216">
        <v>73.400000000000006</v>
      </c>
      <c r="F216">
        <v>181.17</v>
      </c>
      <c r="G216">
        <v>475.19</v>
      </c>
      <c r="H216">
        <v>10.039999999999999</v>
      </c>
      <c r="I216">
        <v>2163.9</v>
      </c>
      <c r="J216">
        <v>-0.97130700000000003</v>
      </c>
      <c r="K216">
        <v>6.0045999999999999</v>
      </c>
      <c r="L216" s="24">
        <v>-1.18</v>
      </c>
      <c r="M216" s="24">
        <v>2099.3000000000002</v>
      </c>
      <c r="N216" s="16">
        <f t="shared" si="3"/>
        <v>490.76512048311992</v>
      </c>
      <c r="O216" s="5"/>
      <c r="P216" s="25"/>
      <c r="Q216" s="25"/>
      <c r="R216" s="24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</row>
    <row r="219" spans="1:43" x14ac:dyDescent="0.25">
      <c r="B219" s="5" t="s">
        <v>5</v>
      </c>
      <c r="C219" s="5"/>
    </row>
    <row r="220" spans="1:43" x14ac:dyDescent="0.25">
      <c r="B220" s="5" t="s">
        <v>86</v>
      </c>
      <c r="C220" s="5"/>
      <c r="G220" t="s">
        <v>58</v>
      </c>
    </row>
    <row r="221" spans="1:43" x14ac:dyDescent="0.25">
      <c r="B221" s="5" t="s">
        <v>6</v>
      </c>
      <c r="C221" s="5"/>
      <c r="G221" t="s">
        <v>59</v>
      </c>
    </row>
    <row r="222" spans="1:43" x14ac:dyDescent="0.25">
      <c r="B222" s="28" t="s">
        <v>17</v>
      </c>
      <c r="C222" s="5"/>
      <c r="G222" t="s">
        <v>60</v>
      </c>
    </row>
    <row r="223" spans="1:43" x14ac:dyDescent="0.25">
      <c r="B223" t="s">
        <v>87</v>
      </c>
      <c r="C223" s="5"/>
      <c r="G223" s="5"/>
    </row>
    <row r="224" spans="1:43" x14ac:dyDescent="0.25">
      <c r="B224" t="s">
        <v>67</v>
      </c>
      <c r="C224" t="s">
        <v>72</v>
      </c>
      <c r="D224" t="s">
        <v>73</v>
      </c>
      <c r="E224" t="s">
        <v>74</v>
      </c>
      <c r="F224" t="s">
        <v>75</v>
      </c>
      <c r="G224" t="s">
        <v>76</v>
      </c>
      <c r="H224" t="s">
        <v>52</v>
      </c>
      <c r="I224" t="s">
        <v>51</v>
      </c>
      <c r="J224" s="5" t="s">
        <v>40</v>
      </c>
      <c r="K224" s="5" t="s">
        <v>24</v>
      </c>
    </row>
    <row r="225" spans="2:11" x14ac:dyDescent="0.25">
      <c r="B225">
        <v>0.10029929999999999</v>
      </c>
      <c r="C225" s="2">
        <v>2.637451E-2</v>
      </c>
      <c r="D225" s="2">
        <v>2.637451E-2</v>
      </c>
      <c r="E225" s="2">
        <v>2.5981310000000001E-3</v>
      </c>
      <c r="F225" s="2">
        <v>2.8972640000000001E-2</v>
      </c>
      <c r="G225" s="2">
        <v>3.0812199999999997E-4</v>
      </c>
      <c r="H225">
        <v>0.31293199999999999</v>
      </c>
      <c r="I225">
        <v>0</v>
      </c>
      <c r="J225" s="25">
        <v>2.9993111199999999E-2</v>
      </c>
      <c r="K225" s="29">
        <f>J225-G225</f>
        <v>2.9684989199999998E-2</v>
      </c>
    </row>
    <row r="226" spans="2:11" x14ac:dyDescent="0.25">
      <c r="B226">
        <v>0.1247852</v>
      </c>
      <c r="C226" s="2">
        <v>2.484157E-2</v>
      </c>
      <c r="D226" s="2">
        <v>2.484157E-2</v>
      </c>
      <c r="E226" s="2">
        <v>2.7895820000000001E-3</v>
      </c>
      <c r="F226" s="2">
        <v>2.7631159999999998E-2</v>
      </c>
      <c r="G226" s="2">
        <v>3.162579E-4</v>
      </c>
      <c r="H226">
        <v>0.31274000000000002</v>
      </c>
      <c r="I226">
        <v>0</v>
      </c>
      <c r="J226" s="25">
        <v>2.8361180100000001E-2</v>
      </c>
      <c r="K226" s="29">
        <f t="shared" ref="K226:K289" si="4">J226-G226</f>
        <v>2.8044922200000003E-2</v>
      </c>
    </row>
    <row r="227" spans="2:11" x14ac:dyDescent="0.25">
      <c r="B227">
        <v>0.15049609999999999</v>
      </c>
      <c r="C227" s="2">
        <v>2.4076980000000001E-2</v>
      </c>
      <c r="D227" s="2">
        <v>2.4076980000000001E-2</v>
      </c>
      <c r="E227" s="2">
        <v>2.7869380000000001E-3</v>
      </c>
      <c r="F227" s="2">
        <v>2.6863919999999999E-2</v>
      </c>
      <c r="G227" s="2">
        <v>3.2270140000000003E-4</v>
      </c>
      <c r="H227">
        <v>0.29917700000000003</v>
      </c>
      <c r="I227">
        <v>0</v>
      </c>
      <c r="J227" s="25">
        <v>2.7787161300000002E-2</v>
      </c>
      <c r="K227" s="29">
        <f t="shared" si="4"/>
        <v>2.7464459900000002E-2</v>
      </c>
    </row>
    <row r="228" spans="2:11" x14ac:dyDescent="0.25">
      <c r="B228">
        <v>0.1752821</v>
      </c>
      <c r="C228" s="2">
        <v>2.3381010000000001E-2</v>
      </c>
      <c r="D228" s="2">
        <v>2.3381010000000001E-2</v>
      </c>
      <c r="E228" s="2">
        <v>3.240007E-3</v>
      </c>
      <c r="F228" s="2">
        <v>2.6621010000000001E-2</v>
      </c>
      <c r="G228" s="2">
        <v>3.2700589999999999E-4</v>
      </c>
      <c r="H228">
        <v>0.29048099999999999</v>
      </c>
      <c r="I228">
        <v>0</v>
      </c>
      <c r="J228" s="25">
        <v>2.7202297300000001E-2</v>
      </c>
      <c r="K228" s="29">
        <f t="shared" si="4"/>
        <v>2.6875291400000001E-2</v>
      </c>
    </row>
    <row r="229" spans="2:11" x14ac:dyDescent="0.25">
      <c r="B229">
        <v>0.2008846</v>
      </c>
      <c r="C229" s="2">
        <v>2.3055309999999999E-2</v>
      </c>
      <c r="D229" s="2">
        <v>2.3055309999999999E-2</v>
      </c>
      <c r="E229" s="2">
        <v>3.5982259999999999E-3</v>
      </c>
      <c r="F229" s="2">
        <v>2.6653530000000002E-2</v>
      </c>
      <c r="G229" s="2">
        <v>3.3084549999999998E-4</v>
      </c>
      <c r="H229">
        <v>0.26840799999999998</v>
      </c>
      <c r="I229">
        <v>0</v>
      </c>
      <c r="J229" s="25">
        <v>2.7262957000000001E-2</v>
      </c>
      <c r="K229" s="29">
        <f t="shared" si="4"/>
        <v>2.6932111500000001E-2</v>
      </c>
    </row>
    <row r="230" spans="2:11" x14ac:dyDescent="0.25">
      <c r="B230">
        <v>0.22601859999999999</v>
      </c>
      <c r="C230" s="2">
        <v>2.2830280000000001E-2</v>
      </c>
      <c r="D230" s="2">
        <v>2.2830280000000001E-2</v>
      </c>
      <c r="E230" s="2">
        <v>4.3978250000000002E-3</v>
      </c>
      <c r="F230" s="2">
        <v>2.7228100000000002E-2</v>
      </c>
      <c r="G230" s="2">
        <v>3.3402820000000001E-4</v>
      </c>
      <c r="H230">
        <v>0.23666200000000001</v>
      </c>
      <c r="I230">
        <v>0</v>
      </c>
      <c r="J230" s="25">
        <v>2.78174193E-2</v>
      </c>
      <c r="K230" s="29">
        <f t="shared" si="4"/>
        <v>2.7483391100000001E-2</v>
      </c>
    </row>
    <row r="231" spans="2:11" x14ac:dyDescent="0.25">
      <c r="B231">
        <v>0.25110779999999999</v>
      </c>
      <c r="C231" s="2">
        <v>2.266224E-2</v>
      </c>
      <c r="D231" s="2">
        <v>2.266224E-2</v>
      </c>
      <c r="E231" s="2">
        <v>5.5472840000000004E-3</v>
      </c>
      <c r="F231" s="2">
        <v>2.820953E-2</v>
      </c>
      <c r="G231" s="2">
        <v>3.3660830000000001E-4</v>
      </c>
      <c r="H231">
        <v>0.20635800000000001</v>
      </c>
      <c r="I231">
        <v>0</v>
      </c>
      <c r="J231" s="25">
        <v>2.8727549799999998E-2</v>
      </c>
      <c r="K231" s="29">
        <f t="shared" si="4"/>
        <v>2.8390941499999999E-2</v>
      </c>
    </row>
    <row r="232" spans="2:11" x14ac:dyDescent="0.25">
      <c r="B232">
        <v>0.27637420000000001</v>
      </c>
      <c r="C232" s="2">
        <v>2.2561810000000002E-2</v>
      </c>
      <c r="D232" s="2">
        <v>2.2561810000000002E-2</v>
      </c>
      <c r="E232" s="2">
        <v>6.6943549999999999E-3</v>
      </c>
      <c r="F232" s="2">
        <v>2.925616E-2</v>
      </c>
      <c r="G232" s="2">
        <v>3.384978E-4</v>
      </c>
      <c r="H232">
        <v>0.17645</v>
      </c>
      <c r="I232">
        <v>0</v>
      </c>
      <c r="J232" s="25">
        <v>3.0071786600000001E-2</v>
      </c>
      <c r="K232" s="29">
        <f t="shared" si="4"/>
        <v>2.97332888E-2</v>
      </c>
    </row>
    <row r="233" spans="2:11" x14ac:dyDescent="0.25">
      <c r="B233">
        <v>0.30146889999999998</v>
      </c>
      <c r="C233" s="2">
        <v>2.2374290000000002E-2</v>
      </c>
      <c r="D233" s="2">
        <v>2.2374290000000002E-2</v>
      </c>
      <c r="E233" s="2">
        <v>8.8605990000000003E-3</v>
      </c>
      <c r="F233" s="2">
        <v>3.1234890000000001E-2</v>
      </c>
      <c r="G233" s="2">
        <v>3.402198E-4</v>
      </c>
      <c r="H233">
        <v>0.142564</v>
      </c>
      <c r="I233">
        <v>0</v>
      </c>
      <c r="J233" s="25">
        <v>3.2315349E-2</v>
      </c>
      <c r="K233" s="29">
        <f t="shared" si="4"/>
        <v>3.1975129200000001E-2</v>
      </c>
    </row>
    <row r="234" spans="2:11" x14ac:dyDescent="0.25">
      <c r="B234">
        <v>0.32679370000000002</v>
      </c>
      <c r="C234" s="2">
        <v>2.2167340000000001E-2</v>
      </c>
      <c r="D234" s="2">
        <v>2.2167340000000001E-2</v>
      </c>
      <c r="E234" s="2">
        <v>1.1778530000000001E-2</v>
      </c>
      <c r="F234" s="2">
        <v>3.3945860000000001E-2</v>
      </c>
      <c r="G234" s="2">
        <v>3.4159609999999998E-4</v>
      </c>
      <c r="H234">
        <v>9.7504999999999994E-2</v>
      </c>
      <c r="I234">
        <v>0</v>
      </c>
      <c r="J234" s="25">
        <v>3.4069698299999999E-2</v>
      </c>
      <c r="K234" s="29">
        <f t="shared" si="4"/>
        <v>3.3728102199999999E-2</v>
      </c>
    </row>
    <row r="235" spans="2:11" x14ac:dyDescent="0.25">
      <c r="B235">
        <v>0.35200779999999998</v>
      </c>
      <c r="C235" s="2">
        <v>2.2042050000000001E-2</v>
      </c>
      <c r="D235" s="2">
        <v>2.2042050000000001E-2</v>
      </c>
      <c r="E235" s="2">
        <v>1.6260489999999999E-2</v>
      </c>
      <c r="F235" s="2">
        <v>3.8302540000000003E-2</v>
      </c>
      <c r="G235" s="2">
        <v>3.4209419999999999E-4</v>
      </c>
      <c r="H235">
        <v>9.0801999999999994E-2</v>
      </c>
      <c r="I235">
        <v>0</v>
      </c>
      <c r="J235" s="25">
        <v>3.7663655900000002E-2</v>
      </c>
      <c r="K235" s="29">
        <f t="shared" si="4"/>
        <v>3.7321561700000006E-2</v>
      </c>
    </row>
    <row r="236" spans="2:11" x14ac:dyDescent="0.25">
      <c r="B236">
        <v>0.37770100000000001</v>
      </c>
      <c r="C236" s="2">
        <v>2.1963099999999999E-2</v>
      </c>
      <c r="D236" s="2">
        <v>2.1963170000000001E-2</v>
      </c>
      <c r="E236" s="2">
        <v>2.3270280000000001E-2</v>
      </c>
      <c r="F236" s="2">
        <v>4.5233450000000001E-2</v>
      </c>
      <c r="G236" s="2">
        <v>3.421912E-4</v>
      </c>
      <c r="H236">
        <v>7.0430999999999994E-2</v>
      </c>
      <c r="I236">
        <v>0</v>
      </c>
      <c r="J236" s="25">
        <v>4.4727183300000001E-2</v>
      </c>
      <c r="K236" s="29">
        <f t="shared" si="4"/>
        <v>4.4384992099999999E-2</v>
      </c>
    </row>
    <row r="237" spans="2:11" x14ac:dyDescent="0.25">
      <c r="B237">
        <v>0.40356570000000003</v>
      </c>
      <c r="C237" s="2">
        <v>2.188787E-2</v>
      </c>
      <c r="D237" s="2">
        <v>2.188907E-2</v>
      </c>
      <c r="E237" s="2">
        <v>3.3619589999999998E-2</v>
      </c>
      <c r="F237" s="2">
        <v>5.550865E-2</v>
      </c>
      <c r="G237" s="2">
        <v>3.4277379999999999E-4</v>
      </c>
      <c r="H237">
        <v>0.118905</v>
      </c>
      <c r="I237">
        <v>0</v>
      </c>
      <c r="J237" s="25">
        <v>5.5857474900000002E-2</v>
      </c>
      <c r="K237" s="29">
        <f t="shared" si="4"/>
        <v>5.5514701100000001E-2</v>
      </c>
    </row>
    <row r="238" spans="2:11" x14ac:dyDescent="0.25">
      <c r="B238">
        <v>0.4305137</v>
      </c>
      <c r="C238" s="2">
        <v>2.1815310000000001E-2</v>
      </c>
      <c r="D238" s="2">
        <v>2.1827300000000001E-2</v>
      </c>
      <c r="E238" s="2">
        <v>4.7694849999999997E-2</v>
      </c>
      <c r="F238" s="2">
        <v>6.9522150000000005E-2</v>
      </c>
      <c r="G238" s="2">
        <v>3.4348959999999998E-4</v>
      </c>
      <c r="H238">
        <v>0.26295099999999999</v>
      </c>
      <c r="I238">
        <v>0</v>
      </c>
      <c r="J238" s="25">
        <v>6.9516283700000001E-2</v>
      </c>
      <c r="K238" s="29">
        <f t="shared" si="4"/>
        <v>6.9172794100000004E-2</v>
      </c>
    </row>
    <row r="239" spans="2:11" x14ac:dyDescent="0.25">
      <c r="B239">
        <v>0.45781899999999998</v>
      </c>
      <c r="C239" s="2">
        <v>2.1753479999999999E-2</v>
      </c>
      <c r="D239" s="2">
        <v>2.181541E-2</v>
      </c>
      <c r="E239" s="2">
        <v>6.19404E-2</v>
      </c>
      <c r="F239" s="2">
        <v>8.3755819999999995E-2</v>
      </c>
      <c r="G239" s="2">
        <v>3.4419890000000002E-4</v>
      </c>
      <c r="H239">
        <v>0.51322599999999996</v>
      </c>
      <c r="I239">
        <v>0</v>
      </c>
      <c r="J239" s="25">
        <v>8.2713505600000001E-2</v>
      </c>
      <c r="K239" s="29">
        <f t="shared" si="4"/>
        <v>8.2369306700000006E-2</v>
      </c>
    </row>
    <row r="240" spans="2:11" x14ac:dyDescent="0.25">
      <c r="B240">
        <v>0.48592550000000001</v>
      </c>
      <c r="C240" s="2">
        <v>2.1720059999999999E-2</v>
      </c>
      <c r="D240" s="2">
        <v>2.1904719999999999E-2</v>
      </c>
      <c r="E240" s="2">
        <v>7.5179499999999996E-2</v>
      </c>
      <c r="F240" s="2">
        <v>9.7084219999999999E-2</v>
      </c>
      <c r="G240" s="2">
        <v>3.4442259999999998E-4</v>
      </c>
      <c r="H240">
        <v>0.749552</v>
      </c>
      <c r="I240">
        <v>0</v>
      </c>
      <c r="J240" s="25">
        <v>9.4156596100000003E-2</v>
      </c>
      <c r="K240" s="29">
        <f t="shared" si="4"/>
        <v>9.3812173499999998E-2</v>
      </c>
    </row>
    <row r="241" spans="2:11" x14ac:dyDescent="0.25">
      <c r="B241">
        <v>0.51451880000000005</v>
      </c>
      <c r="C241" s="2">
        <v>2.1666100000000001E-2</v>
      </c>
      <c r="D241" s="2">
        <v>2.2063449999999998E-2</v>
      </c>
      <c r="E241" s="2">
        <v>7.9692020000000002E-2</v>
      </c>
      <c r="F241">
        <v>0.1017555</v>
      </c>
      <c r="G241" s="2">
        <v>3.4544239999999998E-4</v>
      </c>
      <c r="H241">
        <v>0.97079400000000005</v>
      </c>
      <c r="I241">
        <v>0</v>
      </c>
      <c r="J241" s="25">
        <v>0.1011685329</v>
      </c>
      <c r="K241" s="29">
        <f t="shared" si="4"/>
        <v>0.10082309049999999</v>
      </c>
    </row>
    <row r="242" spans="2:11" x14ac:dyDescent="0.25">
      <c r="B242">
        <v>0.57086570000000003</v>
      </c>
      <c r="C242" s="2">
        <v>2.155988E-2</v>
      </c>
      <c r="D242" s="2">
        <v>2.245954E-2</v>
      </c>
      <c r="E242" s="2">
        <v>8.4341070000000004E-2</v>
      </c>
      <c r="F242">
        <v>0.1068006</v>
      </c>
      <c r="G242" s="2">
        <v>3.499593E-4</v>
      </c>
      <c r="H242">
        <v>1.277069</v>
      </c>
      <c r="I242">
        <v>0</v>
      </c>
      <c r="J242" s="25">
        <v>0.1047003034</v>
      </c>
      <c r="K242" s="29">
        <f t="shared" si="4"/>
        <v>0.10435034410000001</v>
      </c>
    </row>
    <row r="243" spans="2:11" x14ac:dyDescent="0.25">
      <c r="B243">
        <v>0.62888509999999997</v>
      </c>
      <c r="C243" s="2">
        <v>2.1348590000000001E-2</v>
      </c>
      <c r="D243" s="2">
        <v>2.346809E-2</v>
      </c>
      <c r="E243" s="2">
        <v>7.7496029999999994E-2</v>
      </c>
      <c r="F243">
        <v>0.1009641</v>
      </c>
      <c r="G243" s="2">
        <v>2.2852580000000001E-6</v>
      </c>
      <c r="H243">
        <v>1.8902950000000001</v>
      </c>
      <c r="I243">
        <v>0</v>
      </c>
      <c r="J243" s="25">
        <v>0.1020405346</v>
      </c>
      <c r="K243" s="29">
        <f t="shared" si="4"/>
        <v>0.102038249342</v>
      </c>
    </row>
    <row r="244" spans="2:11" x14ac:dyDescent="0.25">
      <c r="B244">
        <v>0.22633629999999999</v>
      </c>
      <c r="C244" s="2">
        <v>2.2804830000000002E-2</v>
      </c>
      <c r="D244" s="2">
        <v>3.516151E-2</v>
      </c>
      <c r="E244" s="2">
        <v>4.3288119999999996E-3</v>
      </c>
      <c r="F244" s="2">
        <v>3.9490320000000002E-2</v>
      </c>
      <c r="G244" s="2">
        <v>1.929867E-3</v>
      </c>
      <c r="H244">
        <v>0.20305100000000001</v>
      </c>
      <c r="I244">
        <v>-1E-4</v>
      </c>
      <c r="J244" s="25">
        <v>4.0937728499999999E-2</v>
      </c>
      <c r="K244" s="29">
        <f t="shared" si="4"/>
        <v>3.9007861499999998E-2</v>
      </c>
    </row>
    <row r="245" spans="2:11" x14ac:dyDescent="0.25">
      <c r="B245">
        <v>0.2514825</v>
      </c>
      <c r="C245" s="2">
        <v>2.2633770000000001E-2</v>
      </c>
      <c r="D245" s="2">
        <v>3.4745499999999999E-2</v>
      </c>
      <c r="E245" s="2">
        <v>5.6210619999999996E-3</v>
      </c>
      <c r="F245" s="2">
        <v>4.0366560000000003E-2</v>
      </c>
      <c r="G245" s="2">
        <v>1.9381909999999999E-3</v>
      </c>
      <c r="H245">
        <v>0.17457900000000001</v>
      </c>
      <c r="I245">
        <v>-1E-4</v>
      </c>
      <c r="J245" s="25">
        <v>4.1771122299999998E-2</v>
      </c>
      <c r="K245" s="29">
        <f t="shared" si="4"/>
        <v>3.9832931299999999E-2</v>
      </c>
    </row>
    <row r="246" spans="2:11" x14ac:dyDescent="0.25">
      <c r="B246">
        <v>0.27675169999999999</v>
      </c>
      <c r="C246" s="2">
        <v>2.2523419999999999E-2</v>
      </c>
      <c r="D246" s="2">
        <v>3.4413260000000001E-2</v>
      </c>
      <c r="E246" s="2">
        <v>6.6245130000000003E-3</v>
      </c>
      <c r="F246" s="2">
        <v>4.1037770000000001E-2</v>
      </c>
      <c r="G246" s="2">
        <v>1.9457249999999999E-3</v>
      </c>
      <c r="H246">
        <v>0.132576</v>
      </c>
      <c r="I246">
        <v>-2.0000000000000001E-4</v>
      </c>
      <c r="J246" s="25">
        <v>4.2557384699999999E-2</v>
      </c>
      <c r="K246" s="29">
        <f t="shared" si="4"/>
        <v>4.0611659699999997E-2</v>
      </c>
    </row>
    <row r="247" spans="2:11" x14ac:dyDescent="0.25">
      <c r="B247">
        <v>0.3018516</v>
      </c>
      <c r="C247" s="2">
        <v>2.2351960000000001E-2</v>
      </c>
      <c r="D247" s="2">
        <v>3.4046260000000002E-2</v>
      </c>
      <c r="E247" s="2">
        <v>8.44023E-3</v>
      </c>
      <c r="F247" s="2">
        <v>4.2486490000000002E-2</v>
      </c>
      <c r="G247" s="2">
        <v>1.952381E-3</v>
      </c>
      <c r="H247">
        <v>8.8657E-2</v>
      </c>
      <c r="I247">
        <v>-2.0000000000000001E-4</v>
      </c>
      <c r="J247" s="25">
        <v>4.4216597599999997E-2</v>
      </c>
      <c r="K247" s="29">
        <f t="shared" si="4"/>
        <v>4.2264216599999994E-2</v>
      </c>
    </row>
    <row r="248" spans="2:11" x14ac:dyDescent="0.25">
      <c r="B248">
        <v>0.327241</v>
      </c>
      <c r="C248" s="2">
        <v>2.2142950000000002E-2</v>
      </c>
      <c r="D248" s="2">
        <v>3.3661860000000002E-2</v>
      </c>
      <c r="E248" s="2">
        <v>1.151141E-2</v>
      </c>
      <c r="F248" s="2">
        <v>4.5173270000000001E-2</v>
      </c>
      <c r="G248" s="2">
        <v>1.9581550000000001E-3</v>
      </c>
      <c r="H248">
        <v>3.7351000000000002E-2</v>
      </c>
      <c r="I248">
        <v>-2.0000000000000001E-4</v>
      </c>
      <c r="J248" s="25">
        <v>4.6019307500000002E-2</v>
      </c>
      <c r="K248" s="29">
        <f t="shared" si="4"/>
        <v>4.4061152499999999E-2</v>
      </c>
    </row>
    <row r="249" spans="2:11" x14ac:dyDescent="0.25">
      <c r="B249">
        <v>0.35252319999999998</v>
      </c>
      <c r="C249" s="2">
        <v>2.2007820000000001E-2</v>
      </c>
      <c r="D249" s="2">
        <v>3.33754E-2</v>
      </c>
      <c r="E249" s="2">
        <v>1.6731079999999999E-2</v>
      </c>
      <c r="F249" s="2">
        <v>5.0106480000000002E-2</v>
      </c>
      <c r="G249" s="2">
        <v>1.9630899999999998E-3</v>
      </c>
      <c r="H249">
        <v>4.7710000000000001E-3</v>
      </c>
      <c r="I249">
        <v>-2.9999999999999997E-4</v>
      </c>
      <c r="J249" s="25">
        <v>4.9651705800000001E-2</v>
      </c>
      <c r="K249" s="29">
        <f t="shared" si="4"/>
        <v>4.76886158E-2</v>
      </c>
    </row>
    <row r="250" spans="2:11" x14ac:dyDescent="0.25">
      <c r="B250">
        <v>0.37830839999999999</v>
      </c>
      <c r="C250" s="2">
        <v>2.191421E-2</v>
      </c>
      <c r="D250" s="2">
        <v>3.3150110000000003E-2</v>
      </c>
      <c r="E250" s="2">
        <v>2.4792999999999999E-2</v>
      </c>
      <c r="F250" s="2">
        <v>5.7943109999999999E-2</v>
      </c>
      <c r="G250" s="2">
        <v>1.9680349999999999E-3</v>
      </c>
      <c r="H250">
        <v>-8.2489999999999994E-3</v>
      </c>
      <c r="I250">
        <v>-2.0000000000000001E-4</v>
      </c>
      <c r="J250" s="25">
        <v>5.7664355799999997E-2</v>
      </c>
      <c r="K250" s="29">
        <f t="shared" si="4"/>
        <v>5.5696320799999997E-2</v>
      </c>
    </row>
    <row r="251" spans="2:11" x14ac:dyDescent="0.25">
      <c r="B251">
        <v>0.4043833</v>
      </c>
      <c r="C251" s="2">
        <v>2.1839299999999999E-2</v>
      </c>
      <c r="D251" s="2">
        <v>3.2965800000000003E-2</v>
      </c>
      <c r="E251" s="2">
        <v>3.5786510000000001E-2</v>
      </c>
      <c r="F251" s="2">
        <v>6.8752300000000002E-2</v>
      </c>
      <c r="G251" s="2">
        <v>1.9727389999999998E-3</v>
      </c>
      <c r="H251">
        <v>1.1131E-2</v>
      </c>
      <c r="I251">
        <v>-2.0000000000000001E-4</v>
      </c>
      <c r="J251" s="25">
        <v>6.9755262600000006E-2</v>
      </c>
      <c r="K251" s="29">
        <f t="shared" si="4"/>
        <v>6.7782523600000005E-2</v>
      </c>
    </row>
    <row r="252" spans="2:11" x14ac:dyDescent="0.25">
      <c r="B252">
        <v>0.43159199999999998</v>
      </c>
      <c r="C252" s="2">
        <v>2.181162E-2</v>
      </c>
      <c r="D252" s="2">
        <v>3.2858909999999998E-2</v>
      </c>
      <c r="E252" s="2">
        <v>4.8731860000000002E-2</v>
      </c>
      <c r="F252" s="2">
        <v>8.1590770000000007E-2</v>
      </c>
      <c r="G252" s="2">
        <v>1.9765780000000001E-3</v>
      </c>
      <c r="H252">
        <v>0.17447299999999999</v>
      </c>
      <c r="I252">
        <v>-5.9999999999999995E-4</v>
      </c>
      <c r="J252" s="25">
        <v>8.4797860500000002E-2</v>
      </c>
      <c r="K252" s="29">
        <f t="shared" si="4"/>
        <v>8.2821282499999996E-2</v>
      </c>
    </row>
    <row r="253" spans="2:11" x14ac:dyDescent="0.25">
      <c r="B253">
        <v>0.45913039999999999</v>
      </c>
      <c r="C253" s="2">
        <v>2.174193E-2</v>
      </c>
      <c r="D253" s="2">
        <v>3.2744059999999998E-2</v>
      </c>
      <c r="E253" s="2">
        <v>6.242201E-2</v>
      </c>
      <c r="F253" s="2">
        <v>9.5166059999999997E-2</v>
      </c>
      <c r="G253" s="2">
        <v>1.9821550000000002E-3</v>
      </c>
      <c r="H253">
        <v>0.41183900000000001</v>
      </c>
      <c r="I253">
        <v>-1E-4</v>
      </c>
      <c r="J253" s="25">
        <v>9.8428433199999998E-2</v>
      </c>
      <c r="K253" s="29">
        <f t="shared" si="4"/>
        <v>9.6446278199999999E-2</v>
      </c>
    </row>
    <row r="254" spans="2:11" x14ac:dyDescent="0.25">
      <c r="B254">
        <v>0.48757149999999999</v>
      </c>
      <c r="C254" s="2">
        <v>2.1699039999999999E-2</v>
      </c>
      <c r="D254" s="2">
        <v>3.2768829999999999E-2</v>
      </c>
      <c r="E254" s="2">
        <v>7.6443289999999997E-2</v>
      </c>
      <c r="F254">
        <v>0.10921210000000001</v>
      </c>
      <c r="G254" s="2">
        <v>1.9875660000000001E-3</v>
      </c>
      <c r="H254">
        <v>0.67856099999999997</v>
      </c>
      <c r="I254">
        <v>-2.9999999999999997E-4</v>
      </c>
      <c r="J254" s="25">
        <v>0.1107698105</v>
      </c>
      <c r="K254" s="29">
        <f t="shared" si="4"/>
        <v>0.1087822445</v>
      </c>
    </row>
    <row r="255" spans="2:11" x14ac:dyDescent="0.25">
      <c r="B255">
        <v>0.51629760000000002</v>
      </c>
      <c r="C255" s="2">
        <v>2.1560659999999999E-2</v>
      </c>
      <c r="D255" s="2">
        <v>3.2795369999999997E-2</v>
      </c>
      <c r="E255" s="2">
        <v>8.1964780000000001E-2</v>
      </c>
      <c r="F255">
        <v>0.11476020000000001</v>
      </c>
      <c r="G255" s="2">
        <v>1.994436E-3</v>
      </c>
      <c r="H255">
        <v>0.889073</v>
      </c>
      <c r="I255">
        <v>-4.0000000000000002E-4</v>
      </c>
      <c r="J255" s="25">
        <v>0.1185057238</v>
      </c>
      <c r="K255" s="29">
        <f t="shared" si="4"/>
        <v>0.1165112878</v>
      </c>
    </row>
    <row r="256" spans="2:11" x14ac:dyDescent="0.25">
      <c r="B256">
        <v>0.57440449999999998</v>
      </c>
      <c r="C256" s="2">
        <v>2.149423E-2</v>
      </c>
      <c r="D256" s="2">
        <v>3.2942600000000002E-2</v>
      </c>
      <c r="E256" s="2">
        <v>8.9183940000000003E-2</v>
      </c>
      <c r="F256">
        <v>0.1221265</v>
      </c>
      <c r="G256" s="2">
        <v>2.010066E-3</v>
      </c>
      <c r="H256">
        <v>1.037801</v>
      </c>
      <c r="I256">
        <v>-5.0000000000000001E-4</v>
      </c>
      <c r="J256" s="25">
        <v>0.122689036</v>
      </c>
      <c r="K256" s="29">
        <f t="shared" si="4"/>
        <v>0.12067897</v>
      </c>
    </row>
    <row r="257" spans="2:13" x14ac:dyDescent="0.25">
      <c r="B257">
        <v>0.63278250000000003</v>
      </c>
      <c r="C257" s="2">
        <v>2.1338320000000001E-2</v>
      </c>
      <c r="D257" s="2">
        <v>3.3959759999999999E-2</v>
      </c>
      <c r="E257" s="2">
        <v>8.1616289999999994E-2</v>
      </c>
      <c r="F257">
        <v>0.115576</v>
      </c>
      <c r="G257" s="2">
        <v>2.0192299999999999E-3</v>
      </c>
      <c r="H257">
        <v>1.7081120000000001</v>
      </c>
      <c r="I257">
        <v>-1E-3</v>
      </c>
      <c r="J257" s="25">
        <v>0.1193448045</v>
      </c>
      <c r="K257" s="29">
        <f t="shared" si="4"/>
        <v>0.1173255745</v>
      </c>
    </row>
    <row r="258" spans="2:13" x14ac:dyDescent="0.25">
      <c r="B258">
        <v>0.2514825</v>
      </c>
      <c r="C258" s="2">
        <v>2.2633770000000001E-2</v>
      </c>
      <c r="D258" s="2">
        <v>3.4745499999999999E-2</v>
      </c>
      <c r="E258" s="2">
        <v>5.6210619999999996E-3</v>
      </c>
      <c r="F258" s="2">
        <v>4.0366560000000003E-2</v>
      </c>
      <c r="G258" s="2">
        <v>1.9381909999999999E-3</v>
      </c>
      <c r="H258">
        <v>0.17457900000000001</v>
      </c>
      <c r="I258">
        <v>-1E-4</v>
      </c>
      <c r="J258" s="25">
        <v>4.1771122299999998E-2</v>
      </c>
      <c r="K258" s="29">
        <f t="shared" si="4"/>
        <v>3.9832931299999999E-2</v>
      </c>
    </row>
    <row r="259" spans="2:13" x14ac:dyDescent="0.25">
      <c r="B259">
        <v>0.2513996</v>
      </c>
      <c r="C259" s="2">
        <v>2.264408E-2</v>
      </c>
      <c r="D259" s="2">
        <v>3.6003130000000001E-2</v>
      </c>
      <c r="E259" s="2">
        <v>5.4970669999999996E-3</v>
      </c>
      <c r="F259" s="2">
        <v>4.1500189999999999E-2</v>
      </c>
      <c r="G259" s="2">
        <v>1.941634E-3</v>
      </c>
      <c r="H259">
        <v>0.17712900000000001</v>
      </c>
      <c r="I259">
        <v>0.99819999999999998</v>
      </c>
      <c r="J259" s="25">
        <v>4.2901228800000003E-2</v>
      </c>
      <c r="K259" s="29">
        <f t="shared" si="4"/>
        <v>4.0959594800000006E-2</v>
      </c>
    </row>
    <row r="260" spans="2:13" x14ac:dyDescent="0.25">
      <c r="B260">
        <v>0.25139679999999998</v>
      </c>
      <c r="C260" s="2">
        <v>2.2629570000000002E-2</v>
      </c>
      <c r="D260" s="2">
        <v>3.8929440000000003E-2</v>
      </c>
      <c r="E260" s="2">
        <v>5.4293450000000004E-3</v>
      </c>
      <c r="F260" s="2">
        <v>4.435878E-2</v>
      </c>
      <c r="G260" s="2">
        <v>1.951258E-3</v>
      </c>
      <c r="H260">
        <v>0.151895</v>
      </c>
      <c r="I260">
        <v>1.9956</v>
      </c>
      <c r="J260" s="25">
        <v>4.6431846899999997E-2</v>
      </c>
      <c r="K260" s="29">
        <f t="shared" si="4"/>
        <v>4.44805889E-2</v>
      </c>
    </row>
    <row r="261" spans="2:13" x14ac:dyDescent="0.25">
      <c r="B261">
        <v>0.25143860000000001</v>
      </c>
      <c r="C261" s="2">
        <v>2.262544E-2</v>
      </c>
      <c r="D261" s="2">
        <v>4.37477E-2</v>
      </c>
      <c r="E261" s="2">
        <v>5.3306860000000003E-3</v>
      </c>
      <c r="F261" s="2">
        <v>4.907839E-2</v>
      </c>
      <c r="G261" s="2">
        <v>1.967632E-3</v>
      </c>
      <c r="H261">
        <v>0.13797699999999999</v>
      </c>
      <c r="I261">
        <v>2.9929000000000001</v>
      </c>
      <c r="J261" s="25">
        <v>5.1171306700000002E-2</v>
      </c>
      <c r="K261" s="29">
        <f t="shared" si="4"/>
        <v>4.9203674700000005E-2</v>
      </c>
    </row>
    <row r="262" spans="2:13" x14ac:dyDescent="0.25">
      <c r="B262">
        <v>0.25147180000000002</v>
      </c>
      <c r="C262" s="2">
        <v>2.261732E-2</v>
      </c>
      <c r="D262" s="2">
        <v>4.9991300000000002E-2</v>
      </c>
      <c r="E262" s="2">
        <v>5.2346850000000002E-3</v>
      </c>
      <c r="F262" s="2">
        <v>5.5225990000000003E-2</v>
      </c>
      <c r="G262" s="2">
        <v>1.9902140000000001E-3</v>
      </c>
      <c r="H262">
        <v>0.11817900000000001</v>
      </c>
      <c r="I262">
        <v>3.9901</v>
      </c>
      <c r="J262" s="25">
        <v>5.7312993299999997E-2</v>
      </c>
      <c r="K262" s="29">
        <f t="shared" si="4"/>
        <v>5.53227793E-2</v>
      </c>
    </row>
    <row r="263" spans="2:13" x14ac:dyDescent="0.25">
      <c r="B263">
        <v>0.25147029999999998</v>
      </c>
      <c r="C263" s="2">
        <v>2.2594650000000001E-2</v>
      </c>
      <c r="D263" s="2">
        <v>5.1539139999999997E-2</v>
      </c>
      <c r="E263" s="2">
        <v>5.2714509999999999E-3</v>
      </c>
      <c r="F263" s="2">
        <v>5.6810590000000001E-2</v>
      </c>
      <c r="G263" s="2">
        <v>2.0038460000000001E-3</v>
      </c>
      <c r="H263">
        <v>8.7971999999999995E-2</v>
      </c>
      <c r="I263">
        <v>3.9874999999999998</v>
      </c>
      <c r="J263" s="25">
        <v>5.9227249500000002E-2</v>
      </c>
      <c r="K263" s="29">
        <f t="shared" si="4"/>
        <v>5.7223403500000006E-2</v>
      </c>
    </row>
    <row r="264" spans="2:13" x14ac:dyDescent="0.25">
      <c r="B264">
        <v>0.25144879999999997</v>
      </c>
      <c r="C264" s="2">
        <v>2.2601940000000001E-2</v>
      </c>
      <c r="D264" s="2">
        <v>5.7926310000000002E-2</v>
      </c>
      <c r="E264" s="2">
        <v>5.1529480000000001E-3</v>
      </c>
      <c r="F264" s="2">
        <v>6.3079250000000003E-2</v>
      </c>
      <c r="G264" s="2">
        <v>2.0181610000000001E-3</v>
      </c>
      <c r="H264">
        <v>9.0079000000000006E-2</v>
      </c>
      <c r="I264">
        <v>4.9874000000000001</v>
      </c>
      <c r="J264" s="25">
        <v>6.5662165199999997E-2</v>
      </c>
      <c r="K264" s="29">
        <f t="shared" si="4"/>
        <v>6.3644004199999993E-2</v>
      </c>
    </row>
    <row r="265" spans="2:13" x14ac:dyDescent="0.25">
      <c r="B265">
        <v>0.2514902</v>
      </c>
      <c r="C265" s="2">
        <v>2.2589140000000001E-2</v>
      </c>
      <c r="D265" s="2">
        <v>6.7627820000000005E-2</v>
      </c>
      <c r="E265" s="2">
        <v>5.062993E-3</v>
      </c>
      <c r="F265" s="2">
        <v>7.2690820000000003E-2</v>
      </c>
      <c r="G265" s="2">
        <v>2.0505269999999999E-3</v>
      </c>
      <c r="H265">
        <v>6.3245999999999997E-2</v>
      </c>
      <c r="I265">
        <v>5.9848999999999997</v>
      </c>
      <c r="J265" s="25">
        <v>7.5647581899999997E-2</v>
      </c>
      <c r="K265" s="29">
        <f t="shared" si="4"/>
        <v>7.35970549E-2</v>
      </c>
    </row>
    <row r="266" spans="2:13" x14ac:dyDescent="0.25">
      <c r="B266">
        <v>0.32499479999999997</v>
      </c>
      <c r="C266" s="2">
        <v>2.2156410000000001E-2</v>
      </c>
      <c r="D266" s="2">
        <v>3.461405E-2</v>
      </c>
      <c r="E266" s="2">
        <v>1.122971E-2</v>
      </c>
      <c r="F266" s="2">
        <v>4.5843759999999997E-2</v>
      </c>
      <c r="G266" s="2">
        <v>1.9585739999999998E-3</v>
      </c>
      <c r="H266">
        <v>5.1077999999999998E-2</v>
      </c>
      <c r="I266">
        <v>-1.0015000000000001</v>
      </c>
      <c r="J266" s="25">
        <v>4.6420654899999997E-2</v>
      </c>
      <c r="K266" s="29">
        <f t="shared" si="4"/>
        <v>4.4462080899999999E-2</v>
      </c>
    </row>
    <row r="267" spans="2:13" x14ac:dyDescent="0.25">
      <c r="B267">
        <v>0.327241</v>
      </c>
      <c r="C267" s="2">
        <v>2.2142950000000002E-2</v>
      </c>
      <c r="D267" s="2">
        <v>3.3661860000000002E-2</v>
      </c>
      <c r="E267" s="2">
        <v>1.151141E-2</v>
      </c>
      <c r="F267" s="2">
        <v>4.5173270000000001E-2</v>
      </c>
      <c r="G267" s="2">
        <v>1.9581550000000001E-3</v>
      </c>
      <c r="H267">
        <v>3.7351000000000002E-2</v>
      </c>
      <c r="I267">
        <v>-2.0000000000000001E-4</v>
      </c>
      <c r="J267" s="25">
        <v>4.6019307500000002E-2</v>
      </c>
      <c r="K267" s="29">
        <f t="shared" si="4"/>
        <v>4.4061152499999999E-2</v>
      </c>
    </row>
    <row r="268" spans="2:13" ht="18.75" x14ac:dyDescent="0.3">
      <c r="B268">
        <v>0.32494200000000001</v>
      </c>
      <c r="C268" s="2">
        <v>2.2156809999999999E-2</v>
      </c>
      <c r="D268" s="2">
        <v>3.461504E-2</v>
      </c>
      <c r="E268" s="2">
        <v>1.108024E-2</v>
      </c>
      <c r="F268" s="2">
        <v>4.5695279999999998E-2</v>
      </c>
      <c r="G268" s="2">
        <v>1.958563E-3</v>
      </c>
      <c r="H268">
        <v>2.758E-2</v>
      </c>
      <c r="I268">
        <v>1.0017</v>
      </c>
      <c r="J268" s="25">
        <v>4.6938746099999998E-2</v>
      </c>
      <c r="K268" s="29">
        <f t="shared" si="4"/>
        <v>4.4980183100000001E-2</v>
      </c>
      <c r="M268" s="4" t="s">
        <v>34</v>
      </c>
    </row>
    <row r="269" spans="2:13" x14ac:dyDescent="0.25">
      <c r="B269">
        <v>0.32722610000000002</v>
      </c>
      <c r="C269" s="2">
        <v>2.2143860000000001E-2</v>
      </c>
      <c r="D269" s="2">
        <v>3.4912350000000002E-2</v>
      </c>
      <c r="E269" s="2">
        <v>1.144966E-2</v>
      </c>
      <c r="F269" s="2">
        <v>4.6362010000000002E-2</v>
      </c>
      <c r="G269" s="2">
        <v>1.9615169999999999E-3</v>
      </c>
      <c r="H269">
        <v>2.7486E-2</v>
      </c>
      <c r="I269">
        <v>0.99729999999999996</v>
      </c>
      <c r="J269" s="25">
        <v>4.7242379700000003E-2</v>
      </c>
      <c r="K269" s="29">
        <f t="shared" si="4"/>
        <v>4.5280862700000001E-2</v>
      </c>
    </row>
    <row r="270" spans="2:13" x14ac:dyDescent="0.25">
      <c r="B270">
        <v>0.32718770000000003</v>
      </c>
      <c r="C270" s="2">
        <v>2.2144049999999998E-2</v>
      </c>
      <c r="D270" s="2">
        <v>3.4913119999999999E-2</v>
      </c>
      <c r="E270" s="2">
        <v>1.144331E-2</v>
      </c>
      <c r="F270" s="2">
        <v>4.6356429999999997E-2</v>
      </c>
      <c r="G270" s="2">
        <v>1.9615069999999999E-3</v>
      </c>
      <c r="H270">
        <v>2.7439000000000002E-2</v>
      </c>
      <c r="I270">
        <v>0.99750000000000005</v>
      </c>
      <c r="J270" s="25">
        <v>4.7501781399999998E-2</v>
      </c>
      <c r="K270" s="29">
        <f t="shared" si="4"/>
        <v>4.5540274399999997E-2</v>
      </c>
    </row>
    <row r="271" spans="2:13" x14ac:dyDescent="0.25">
      <c r="B271">
        <v>0.32494060000000002</v>
      </c>
      <c r="C271" s="2">
        <v>2.2134520000000001E-2</v>
      </c>
      <c r="D271" s="2">
        <v>3.6503349999999997E-2</v>
      </c>
      <c r="E271" s="2">
        <v>1.110659E-2</v>
      </c>
      <c r="F271" s="2">
        <v>4.7609940000000003E-2</v>
      </c>
      <c r="G271" s="2">
        <v>1.9617250000000001E-3</v>
      </c>
      <c r="H271">
        <v>5.359E-3</v>
      </c>
      <c r="I271">
        <v>2.0024999999999999</v>
      </c>
      <c r="J271" s="25">
        <v>4.8969989700000001E-2</v>
      </c>
      <c r="K271" s="29">
        <f t="shared" si="4"/>
        <v>4.7008264700000003E-2</v>
      </c>
    </row>
    <row r="272" spans="2:13" x14ac:dyDescent="0.25">
      <c r="B272">
        <v>0.3271849</v>
      </c>
      <c r="C272" s="2">
        <v>2.2140219999999999E-2</v>
      </c>
      <c r="D272" s="2">
        <v>3.784419E-2</v>
      </c>
      <c r="E272" s="2">
        <v>1.1383870000000001E-2</v>
      </c>
      <c r="F272" s="2">
        <v>4.9228059999999997E-2</v>
      </c>
      <c r="G272" s="2">
        <v>1.971169E-3</v>
      </c>
      <c r="H272">
        <v>1.0715000000000001E-2</v>
      </c>
      <c r="I272">
        <v>1.9939</v>
      </c>
      <c r="J272" s="25">
        <v>5.0331349599999999E-2</v>
      </c>
      <c r="K272" s="29">
        <f t="shared" si="4"/>
        <v>4.8360180599999997E-2</v>
      </c>
    </row>
    <row r="273" spans="2:11" x14ac:dyDescent="0.25">
      <c r="B273">
        <v>0.32718540000000002</v>
      </c>
      <c r="C273" s="2">
        <v>2.2126670000000001E-2</v>
      </c>
      <c r="D273" s="2">
        <v>4.2613249999999998E-2</v>
      </c>
      <c r="E273" s="2">
        <v>1.13271E-2</v>
      </c>
      <c r="F273" s="2">
        <v>5.3940349999999998E-2</v>
      </c>
      <c r="G273" s="2">
        <v>1.9873410000000001E-3</v>
      </c>
      <c r="H273">
        <v>-1.3835999999999999E-2</v>
      </c>
      <c r="I273">
        <v>2.9897999999999998</v>
      </c>
      <c r="J273" s="25">
        <v>5.53266018E-2</v>
      </c>
      <c r="K273" s="29">
        <f t="shared" si="4"/>
        <v>5.3339260799999996E-2</v>
      </c>
    </row>
    <row r="274" spans="2:11" x14ac:dyDescent="0.25">
      <c r="B274">
        <v>0.32732620000000001</v>
      </c>
      <c r="C274" s="2">
        <v>2.2100379999999999E-2</v>
      </c>
      <c r="D274" s="2">
        <v>4.8887119999999999E-2</v>
      </c>
      <c r="E274" s="2">
        <v>1.1306800000000001E-2</v>
      </c>
      <c r="F274" s="2">
        <v>6.0193919999999998E-2</v>
      </c>
      <c r="G274" s="2">
        <v>2.0094480000000001E-3</v>
      </c>
      <c r="H274">
        <v>-6.3862000000000002E-2</v>
      </c>
      <c r="I274">
        <v>3.9857</v>
      </c>
      <c r="J274" s="25">
        <v>6.2216286400000001E-2</v>
      </c>
      <c r="K274" s="29">
        <f t="shared" si="4"/>
        <v>6.0206838400000004E-2</v>
      </c>
    </row>
    <row r="275" spans="2:11" x14ac:dyDescent="0.25">
      <c r="B275">
        <v>0.32732260000000002</v>
      </c>
      <c r="C275" s="2">
        <v>2.2097450000000001E-2</v>
      </c>
      <c r="D275" s="2">
        <v>5.6919940000000002E-2</v>
      </c>
      <c r="E275" s="2">
        <v>1.1248950000000001E-2</v>
      </c>
      <c r="F275" s="2">
        <v>6.8168889999999996E-2</v>
      </c>
      <c r="G275" s="2">
        <v>2.0376190000000001E-3</v>
      </c>
      <c r="H275">
        <v>-7.8648999999999997E-2</v>
      </c>
      <c r="I275">
        <v>4.9816000000000003</v>
      </c>
      <c r="J275" s="25">
        <v>7.0783783599999997E-2</v>
      </c>
      <c r="K275" s="29">
        <f t="shared" si="4"/>
        <v>6.8746164599999993E-2</v>
      </c>
    </row>
    <row r="276" spans="2:11" x14ac:dyDescent="0.25">
      <c r="B276">
        <v>0.3274801</v>
      </c>
      <c r="C276" s="2">
        <v>2.2063530000000001E-2</v>
      </c>
      <c r="D276" s="2">
        <v>6.6647999999999999E-2</v>
      </c>
      <c r="E276" s="2">
        <v>1.1274620000000001E-2</v>
      </c>
      <c r="F276" s="2">
        <v>7.7922619999999998E-2</v>
      </c>
      <c r="G276" s="2">
        <v>2.0699339999999998E-3</v>
      </c>
      <c r="H276">
        <v>-0.13161300000000001</v>
      </c>
      <c r="I276">
        <v>5.9779</v>
      </c>
      <c r="J276" s="25">
        <v>8.1126125699999996E-2</v>
      </c>
      <c r="K276" s="29">
        <f t="shared" si="4"/>
        <v>7.90561917E-2</v>
      </c>
    </row>
    <row r="277" spans="2:11" x14ac:dyDescent="0.25">
      <c r="B277">
        <v>0.4043833</v>
      </c>
      <c r="C277" s="2">
        <v>2.1839299999999999E-2</v>
      </c>
      <c r="D277" s="2">
        <v>3.2965800000000003E-2</v>
      </c>
      <c r="E277" s="2">
        <v>3.5786510000000001E-2</v>
      </c>
      <c r="F277" s="2">
        <v>6.8752300000000002E-2</v>
      </c>
      <c r="G277" s="2">
        <v>1.9727389999999998E-3</v>
      </c>
      <c r="H277">
        <v>1.1131E-2</v>
      </c>
      <c r="I277">
        <v>-2.0000000000000001E-4</v>
      </c>
      <c r="J277" s="25">
        <v>6.9755262600000006E-2</v>
      </c>
      <c r="K277" s="29">
        <f t="shared" si="4"/>
        <v>6.7782523600000005E-2</v>
      </c>
    </row>
    <row r="278" spans="2:11" x14ac:dyDescent="0.25">
      <c r="B278">
        <v>0.40451730000000002</v>
      </c>
      <c r="C278" s="2">
        <v>2.182659E-2</v>
      </c>
      <c r="D278" s="2">
        <v>3.4213599999999997E-2</v>
      </c>
      <c r="E278" s="2">
        <v>3.5899170000000001E-2</v>
      </c>
      <c r="F278" s="2">
        <v>7.0112770000000005E-2</v>
      </c>
      <c r="G278" s="2">
        <v>1.9760170000000001E-3</v>
      </c>
      <c r="H278">
        <v>-2.6700000000000002E-2</v>
      </c>
      <c r="I278">
        <v>0.99680000000000002</v>
      </c>
      <c r="J278" s="25">
        <v>7.2061549500000002E-2</v>
      </c>
      <c r="K278" s="29">
        <f t="shared" si="4"/>
        <v>7.0085532500000006E-2</v>
      </c>
    </row>
    <row r="279" spans="2:11" x14ac:dyDescent="0.25">
      <c r="B279">
        <v>0.40456130000000001</v>
      </c>
      <c r="C279" s="2">
        <v>2.181839E-2</v>
      </c>
      <c r="D279" s="2">
        <v>3.7138690000000002E-2</v>
      </c>
      <c r="E279" s="2">
        <v>3.5883940000000003E-2</v>
      </c>
      <c r="F279" s="2">
        <v>7.3022619999999996E-2</v>
      </c>
      <c r="G279" s="2">
        <v>1.985812E-3</v>
      </c>
      <c r="H279">
        <v>-5.3630999999999998E-2</v>
      </c>
      <c r="I279">
        <v>1.9917</v>
      </c>
      <c r="J279" s="25">
        <v>7.49040968E-2</v>
      </c>
      <c r="K279" s="29">
        <f t="shared" si="4"/>
        <v>7.2918284799999997E-2</v>
      </c>
    </row>
    <row r="280" spans="2:11" x14ac:dyDescent="0.25">
      <c r="B280">
        <v>0.40465899999999999</v>
      </c>
      <c r="C280" s="2">
        <v>2.181046E-2</v>
      </c>
      <c r="D280" s="2">
        <v>4.1932400000000002E-2</v>
      </c>
      <c r="E280" s="2">
        <v>3.5962510000000003E-2</v>
      </c>
      <c r="F280" s="2">
        <v>7.7894920000000006E-2</v>
      </c>
      <c r="G280" s="2">
        <v>2.0022310000000001E-3</v>
      </c>
      <c r="H280">
        <v>-8.9129E-2</v>
      </c>
      <c r="I280">
        <v>2.9857999999999998</v>
      </c>
      <c r="J280" s="25">
        <v>8.0712203800000007E-2</v>
      </c>
      <c r="K280" s="29">
        <f t="shared" si="4"/>
        <v>7.87099728E-2</v>
      </c>
    </row>
    <row r="281" spans="2:11" x14ac:dyDescent="0.25">
      <c r="B281">
        <v>0.40488849999999998</v>
      </c>
      <c r="C281" s="2">
        <v>2.1784250000000002E-2</v>
      </c>
      <c r="D281" s="2">
        <v>4.8315039999999997E-2</v>
      </c>
      <c r="E281" s="2">
        <v>3.6160930000000001E-2</v>
      </c>
      <c r="F281" s="2">
        <v>8.4475969999999997E-2</v>
      </c>
      <c r="G281" s="2">
        <v>2.0248570000000001E-3</v>
      </c>
      <c r="H281">
        <v>-0.151091</v>
      </c>
      <c r="I281">
        <v>3.9798</v>
      </c>
      <c r="J281" s="25">
        <v>8.8301577500000006E-2</v>
      </c>
      <c r="K281" s="29">
        <f t="shared" si="4"/>
        <v>8.6276720500000001E-2</v>
      </c>
    </row>
    <row r="282" spans="2:11" x14ac:dyDescent="0.25">
      <c r="B282">
        <v>0.40488809999999997</v>
      </c>
      <c r="C282" s="2">
        <v>2.1784290000000001E-2</v>
      </c>
      <c r="D282" s="2">
        <v>4.8317949999999998E-2</v>
      </c>
      <c r="E282" s="2">
        <v>3.6160680000000001E-2</v>
      </c>
      <c r="F282" s="2">
        <v>8.4478639999999994E-2</v>
      </c>
      <c r="G282" s="2">
        <v>2.024863E-3</v>
      </c>
      <c r="H282">
        <v>-0.151028</v>
      </c>
      <c r="I282">
        <v>3.9803000000000002</v>
      </c>
      <c r="J282" s="25">
        <v>8.8071036399999997E-2</v>
      </c>
      <c r="K282" s="29">
        <f t="shared" si="4"/>
        <v>8.6046173399999995E-2</v>
      </c>
    </row>
    <row r="283" spans="2:11" x14ac:dyDescent="0.25">
      <c r="B283">
        <v>0.40518389999999999</v>
      </c>
      <c r="C283" s="2">
        <v>2.1755139999999999E-2</v>
      </c>
      <c r="D283" s="2">
        <v>5.6459679999999998E-2</v>
      </c>
      <c r="E283" s="2">
        <v>3.6407830000000002E-2</v>
      </c>
      <c r="F283" s="2">
        <v>9.286751E-2</v>
      </c>
      <c r="G283" s="2">
        <v>2.0529509999999999E-3</v>
      </c>
      <c r="H283">
        <v>-0.218859</v>
      </c>
      <c r="I283">
        <v>4.9747000000000003</v>
      </c>
      <c r="J283" s="25">
        <v>9.7590331500000002E-2</v>
      </c>
      <c r="K283" s="29">
        <f t="shared" si="4"/>
        <v>9.5537380500000005E-2</v>
      </c>
    </row>
    <row r="284" spans="2:11" x14ac:dyDescent="0.25">
      <c r="B284">
        <v>0.40545320000000001</v>
      </c>
      <c r="C284" s="2">
        <v>2.172369E-2</v>
      </c>
      <c r="D284" s="2">
        <v>6.6247860000000006E-2</v>
      </c>
      <c r="E284" s="2">
        <v>3.6587210000000002E-2</v>
      </c>
      <c r="F284">
        <v>0.1028351</v>
      </c>
      <c r="G284" s="2">
        <v>2.0857919999999999E-3</v>
      </c>
      <c r="H284">
        <v>-0.28861199999999998</v>
      </c>
      <c r="I284">
        <v>5.9696999999999996</v>
      </c>
      <c r="J284" s="25">
        <v>0.10847155980000001</v>
      </c>
      <c r="K284" s="29">
        <f t="shared" si="4"/>
        <v>0.1063857678</v>
      </c>
    </row>
    <row r="285" spans="2:11" x14ac:dyDescent="0.25">
      <c r="B285">
        <v>0.24860969999999999</v>
      </c>
      <c r="C285" s="2">
        <v>2.2132539999999999E-2</v>
      </c>
      <c r="D285" s="2">
        <v>3.4487089999999998E-2</v>
      </c>
      <c r="E285" s="2">
        <v>4.9971729999999997E-3</v>
      </c>
      <c r="F285" s="2">
        <v>3.9484270000000002E-2</v>
      </c>
      <c r="G285" s="2">
        <v>1.939002E-3</v>
      </c>
      <c r="H285">
        <v>-0.147176</v>
      </c>
      <c r="I285">
        <v>6.0000000000000001E-3</v>
      </c>
      <c r="J285" s="25">
        <v>4.1907490999999998E-2</v>
      </c>
      <c r="K285" s="29">
        <f t="shared" si="4"/>
        <v>3.9968488999999996E-2</v>
      </c>
    </row>
    <row r="286" spans="2:11" x14ac:dyDescent="0.25">
      <c r="B286">
        <v>0.24878520000000001</v>
      </c>
      <c r="C286" s="2">
        <v>2.2094889999999999E-2</v>
      </c>
      <c r="D286" s="2">
        <v>3.5731480000000003E-2</v>
      </c>
      <c r="E286" s="2">
        <v>4.9029640000000001E-3</v>
      </c>
      <c r="F286" s="2">
        <v>4.0634440000000001E-2</v>
      </c>
      <c r="G286" s="2">
        <v>1.9389469999999999E-3</v>
      </c>
      <c r="H286">
        <v>-0.155306</v>
      </c>
      <c r="I286">
        <v>1.0044</v>
      </c>
      <c r="J286" s="25">
        <v>4.2076853099999999E-2</v>
      </c>
      <c r="K286" s="29">
        <f t="shared" si="4"/>
        <v>4.0137906099999995E-2</v>
      </c>
    </row>
    <row r="287" spans="2:11" x14ac:dyDescent="0.25">
      <c r="B287">
        <v>0.24889829999999999</v>
      </c>
      <c r="C287" s="2">
        <v>2.2040690000000002E-2</v>
      </c>
      <c r="D287" s="2">
        <v>3.8489460000000003E-2</v>
      </c>
      <c r="E287" s="2">
        <v>4.8197919999999998E-3</v>
      </c>
      <c r="F287" s="2">
        <v>4.3309250000000001E-2</v>
      </c>
      <c r="G287" s="2">
        <v>1.9445020000000001E-3</v>
      </c>
      <c r="H287">
        <v>-0.192223</v>
      </c>
      <c r="I287">
        <v>2.0028000000000001</v>
      </c>
      <c r="J287" s="25">
        <v>4.4646471899999998E-2</v>
      </c>
      <c r="K287" s="29">
        <f t="shared" si="4"/>
        <v>4.2701969899999997E-2</v>
      </c>
    </row>
    <row r="288" spans="2:11" x14ac:dyDescent="0.25">
      <c r="B288">
        <v>0.24900659999999999</v>
      </c>
      <c r="C288" s="2">
        <v>2.2000229999999999E-2</v>
      </c>
      <c r="D288" s="2">
        <v>4.2863489999999997E-2</v>
      </c>
      <c r="E288" s="2">
        <v>4.7267450000000001E-3</v>
      </c>
      <c r="F288" s="2">
        <v>4.7590239999999999E-2</v>
      </c>
      <c r="G288" s="2">
        <v>1.955484E-3</v>
      </c>
      <c r="H288">
        <v>-0.20646200000000001</v>
      </c>
      <c r="I288">
        <v>3.0007000000000001</v>
      </c>
      <c r="J288" s="25">
        <v>4.8844063E-2</v>
      </c>
      <c r="K288" s="29">
        <f t="shared" si="4"/>
        <v>4.6888579E-2</v>
      </c>
    </row>
    <row r="289" spans="2:11" x14ac:dyDescent="0.25">
      <c r="B289">
        <v>0.24911630000000001</v>
      </c>
      <c r="C289" s="2">
        <v>2.195544E-2</v>
      </c>
      <c r="D289" s="2">
        <v>4.9039390000000002E-2</v>
      </c>
      <c r="E289" s="2">
        <v>4.6385999999999997E-3</v>
      </c>
      <c r="F289" s="2">
        <v>5.3677990000000002E-2</v>
      </c>
      <c r="G289" s="2">
        <v>1.9720250000000001E-3</v>
      </c>
      <c r="H289">
        <v>-0.22817599999999999</v>
      </c>
      <c r="I289">
        <v>3.9983</v>
      </c>
      <c r="J289" s="25">
        <v>5.4867045000000003E-2</v>
      </c>
      <c r="K289" s="29">
        <f t="shared" si="4"/>
        <v>5.2895020000000001E-2</v>
      </c>
    </row>
    <row r="290" spans="2:11" x14ac:dyDescent="0.25">
      <c r="B290">
        <v>0.2492626</v>
      </c>
      <c r="C290" s="2">
        <v>2.190804E-2</v>
      </c>
      <c r="D290" s="2">
        <v>5.6715399999999999E-2</v>
      </c>
      <c r="E290" s="2">
        <v>4.4894160000000004E-3</v>
      </c>
      <c r="F290" s="2">
        <v>6.120482E-2</v>
      </c>
      <c r="G290" s="2">
        <v>1.9933059999999998E-3</v>
      </c>
      <c r="H290">
        <v>-0.265158</v>
      </c>
      <c r="I290">
        <v>4.9958999999999998</v>
      </c>
      <c r="J290" s="25">
        <v>6.2239155999999997E-2</v>
      </c>
      <c r="K290" s="29">
        <f t="shared" ref="K290:K327" si="5">J290-G290</f>
        <v>6.0245849999999997E-2</v>
      </c>
    </row>
    <row r="291" spans="2:11" x14ac:dyDescent="0.25">
      <c r="B291">
        <v>0.24941640000000001</v>
      </c>
      <c r="C291" s="2">
        <v>2.1853129999999998E-2</v>
      </c>
      <c r="D291" s="2">
        <v>6.6125149999999994E-2</v>
      </c>
      <c r="E291" s="2">
        <v>4.4083660000000004E-3</v>
      </c>
      <c r="F291" s="2">
        <v>7.0533520000000002E-2</v>
      </c>
      <c r="G291" s="2">
        <v>2.018957E-3</v>
      </c>
      <c r="H291">
        <v>-0.30398599999999998</v>
      </c>
      <c r="I291">
        <v>5.9936999999999996</v>
      </c>
      <c r="J291" s="25">
        <v>7.20096026E-2</v>
      </c>
      <c r="K291" s="29">
        <f t="shared" si="5"/>
        <v>6.9990645599999998E-2</v>
      </c>
    </row>
    <row r="292" spans="2:11" x14ac:dyDescent="0.25">
      <c r="B292">
        <v>0.3233917</v>
      </c>
      <c r="C292" s="2">
        <v>2.1498280000000002E-2</v>
      </c>
      <c r="D292" s="2">
        <v>3.3114520000000001E-2</v>
      </c>
      <c r="E292" s="2">
        <v>9.9844960000000007E-3</v>
      </c>
      <c r="F292" s="2">
        <v>4.3099020000000002E-2</v>
      </c>
      <c r="G292" s="2">
        <v>1.9600680000000001E-3</v>
      </c>
      <c r="H292">
        <v>-0.270312</v>
      </c>
      <c r="I292">
        <v>1.0699999999999999E-2</v>
      </c>
      <c r="J292" s="25">
        <v>4.5129254200000003E-2</v>
      </c>
      <c r="K292" s="29">
        <f t="shared" si="5"/>
        <v>4.3169186200000001E-2</v>
      </c>
    </row>
    <row r="293" spans="2:11" x14ac:dyDescent="0.25">
      <c r="B293">
        <v>0.32368809999999998</v>
      </c>
      <c r="C293" s="2">
        <v>2.1434539999999998E-2</v>
      </c>
      <c r="D293" s="2">
        <v>3.4337850000000003E-2</v>
      </c>
      <c r="E293" s="2">
        <v>9.8956070000000007E-3</v>
      </c>
      <c r="F293" s="2">
        <v>4.4233460000000002E-2</v>
      </c>
      <c r="G293" s="2">
        <v>1.9600770000000002E-3</v>
      </c>
      <c r="H293">
        <v>-0.29194999999999999</v>
      </c>
      <c r="I293">
        <v>1.0088999999999999</v>
      </c>
      <c r="J293" s="25">
        <v>4.5589451599999997E-2</v>
      </c>
      <c r="K293" s="29">
        <f t="shared" si="5"/>
        <v>4.36293746E-2</v>
      </c>
    </row>
    <row r="294" spans="2:11" x14ac:dyDescent="0.25">
      <c r="B294">
        <v>0.3240209</v>
      </c>
      <c r="C294" s="2">
        <v>2.1355909999999999E-2</v>
      </c>
      <c r="D294" s="2">
        <v>3.7062820000000003E-2</v>
      </c>
      <c r="E294" s="2">
        <v>9.8588949999999995E-3</v>
      </c>
      <c r="F294" s="2">
        <v>4.6921709999999998E-2</v>
      </c>
      <c r="G294" s="2">
        <v>1.9656610000000001E-3</v>
      </c>
      <c r="H294">
        <v>-0.32949899999999999</v>
      </c>
      <c r="I294">
        <v>2.0068999999999999</v>
      </c>
      <c r="J294" s="25">
        <v>4.81141151E-2</v>
      </c>
      <c r="K294" s="29">
        <f t="shared" si="5"/>
        <v>4.61484541E-2</v>
      </c>
    </row>
    <row r="295" spans="2:11" x14ac:dyDescent="0.25">
      <c r="B295">
        <v>0.32422319999999999</v>
      </c>
      <c r="C295" s="2">
        <v>2.127561E-2</v>
      </c>
      <c r="D295" s="2">
        <v>4.1401449999999999E-2</v>
      </c>
      <c r="E295" s="2">
        <v>9.8050659999999994E-3</v>
      </c>
      <c r="F295" s="2">
        <v>5.1206509999999997E-2</v>
      </c>
      <c r="G295" s="2">
        <v>1.9761729999999999E-3</v>
      </c>
      <c r="H295">
        <v>-0.37335699999999999</v>
      </c>
      <c r="I295">
        <v>3.0041000000000002</v>
      </c>
      <c r="J295" s="25">
        <v>5.2582939699999998E-2</v>
      </c>
      <c r="K295" s="29">
        <f t="shared" si="5"/>
        <v>5.06067667E-2</v>
      </c>
    </row>
    <row r="296" spans="2:11" x14ac:dyDescent="0.25">
      <c r="B296">
        <v>0.3245595</v>
      </c>
      <c r="C296" s="2">
        <v>2.1197770000000001E-2</v>
      </c>
      <c r="D296" s="2">
        <v>4.7533199999999998E-2</v>
      </c>
      <c r="E296" s="2">
        <v>9.7777200000000002E-3</v>
      </c>
      <c r="F296" s="2">
        <v>5.7310920000000001E-2</v>
      </c>
      <c r="G296" s="2">
        <v>1.991722E-3</v>
      </c>
      <c r="H296">
        <v>-0.41191800000000001</v>
      </c>
      <c r="I296">
        <v>4.0007999999999999</v>
      </c>
      <c r="J296" s="25">
        <v>5.9160816999999997E-2</v>
      </c>
      <c r="K296" s="29">
        <f t="shared" si="5"/>
        <v>5.7169094999999996E-2</v>
      </c>
    </row>
    <row r="297" spans="2:11" x14ac:dyDescent="0.25">
      <c r="B297">
        <v>0.32479920000000001</v>
      </c>
      <c r="C297" s="2">
        <v>2.112489E-2</v>
      </c>
      <c r="D297" s="2">
        <v>5.5183210000000003E-2</v>
      </c>
      <c r="E297" s="2">
        <v>9.7333109999999997E-3</v>
      </c>
      <c r="F297" s="2">
        <v>6.4916520000000005E-2</v>
      </c>
      <c r="G297" s="2">
        <v>2.0115659999999998E-3</v>
      </c>
      <c r="H297">
        <v>-0.44764199999999998</v>
      </c>
      <c r="I297">
        <v>4.9977</v>
      </c>
      <c r="J297" s="25">
        <v>6.7052773100000004E-2</v>
      </c>
      <c r="K297" s="29">
        <f t="shared" si="5"/>
        <v>6.5041207099999998E-2</v>
      </c>
    </row>
    <row r="298" spans="2:11" x14ac:dyDescent="0.25">
      <c r="B298">
        <v>0.32506469999999998</v>
      </c>
      <c r="C298" s="2">
        <v>2.103636E-2</v>
      </c>
      <c r="D298" s="2">
        <v>6.4494040000000002E-2</v>
      </c>
      <c r="E298" s="2">
        <v>9.7098270000000007E-3</v>
      </c>
      <c r="F298" s="2">
        <v>7.4203870000000005E-2</v>
      </c>
      <c r="G298" s="2">
        <v>2.0338869999999998E-3</v>
      </c>
      <c r="H298">
        <v>-0.51371100000000003</v>
      </c>
      <c r="I298">
        <v>5.9946999999999999</v>
      </c>
      <c r="J298" s="25">
        <v>7.6891429999999997E-2</v>
      </c>
      <c r="K298" s="29">
        <f t="shared" si="5"/>
        <v>7.4857542999999999E-2</v>
      </c>
    </row>
    <row r="299" spans="2:11" x14ac:dyDescent="0.25">
      <c r="B299">
        <v>0.39939819999999998</v>
      </c>
      <c r="C299" s="2">
        <v>2.0972830000000001E-2</v>
      </c>
      <c r="D299" s="2">
        <v>3.2204770000000001E-2</v>
      </c>
      <c r="E299" s="2">
        <v>3.5102670000000002E-2</v>
      </c>
      <c r="F299" s="2">
        <v>6.7307430000000001E-2</v>
      </c>
      <c r="G299" s="2">
        <v>1.9756029999999998E-3</v>
      </c>
      <c r="H299">
        <v>-0.26840599999999998</v>
      </c>
      <c r="I299">
        <v>1.4E-2</v>
      </c>
      <c r="J299" s="25">
        <v>6.96832228E-2</v>
      </c>
      <c r="K299" s="29">
        <f t="shared" si="5"/>
        <v>6.7707619799999993E-2</v>
      </c>
    </row>
    <row r="300" spans="2:11" x14ac:dyDescent="0.25">
      <c r="B300">
        <v>0.40003309999999997</v>
      </c>
      <c r="C300" s="2">
        <v>2.084898E-2</v>
      </c>
      <c r="D300" s="2">
        <v>3.3305599999999998E-2</v>
      </c>
      <c r="E300" s="2">
        <v>3.5320110000000002E-2</v>
      </c>
      <c r="F300" s="2">
        <v>6.8625710000000006E-2</v>
      </c>
      <c r="G300" s="2">
        <v>1.9758039999999998E-3</v>
      </c>
      <c r="H300">
        <v>-0.34372900000000001</v>
      </c>
      <c r="I300">
        <v>1.0114000000000001</v>
      </c>
      <c r="J300" s="25">
        <v>7.0807879899999995E-2</v>
      </c>
      <c r="K300" s="29">
        <f t="shared" si="5"/>
        <v>6.8832075899999998E-2</v>
      </c>
    </row>
    <row r="301" spans="2:11" x14ac:dyDescent="0.25">
      <c r="B301">
        <v>0.40053860000000002</v>
      </c>
      <c r="C301" s="2">
        <v>2.0739770000000001E-2</v>
      </c>
      <c r="D301" s="2">
        <v>3.5926470000000002E-2</v>
      </c>
      <c r="E301" s="2">
        <v>3.5337420000000001E-2</v>
      </c>
      <c r="F301" s="2">
        <v>7.1263889999999996E-2</v>
      </c>
      <c r="G301" s="2">
        <v>1.9807739999999998E-3</v>
      </c>
      <c r="H301">
        <v>-0.38678400000000002</v>
      </c>
      <c r="I301">
        <v>2.0072000000000001</v>
      </c>
      <c r="J301" s="25">
        <v>7.3762817999999994E-2</v>
      </c>
      <c r="K301" s="29">
        <f t="shared" si="5"/>
        <v>7.1782043999999989E-2</v>
      </c>
    </row>
    <row r="302" spans="2:11" x14ac:dyDescent="0.25">
      <c r="B302">
        <v>0.40116170000000001</v>
      </c>
      <c r="C302" s="2">
        <v>2.0624759999999999E-2</v>
      </c>
      <c r="D302" s="2">
        <v>4.0141700000000002E-2</v>
      </c>
      <c r="E302" s="2">
        <v>3.5441430000000003E-2</v>
      </c>
      <c r="F302" s="2">
        <v>7.5583129999999998E-2</v>
      </c>
      <c r="G302" s="2">
        <v>1.9902990000000001E-3</v>
      </c>
      <c r="H302">
        <v>-0.442942</v>
      </c>
      <c r="I302">
        <v>3.0030000000000001</v>
      </c>
      <c r="J302" s="25">
        <v>7.9779690099999995E-2</v>
      </c>
      <c r="K302" s="29">
        <f t="shared" si="5"/>
        <v>7.7789391099999994E-2</v>
      </c>
    </row>
    <row r="303" spans="2:11" x14ac:dyDescent="0.25">
      <c r="B303">
        <v>0.40139340000000001</v>
      </c>
      <c r="C303" s="2">
        <v>2.0617110000000001E-2</v>
      </c>
      <c r="D303" s="2">
        <v>4.0138130000000001E-2</v>
      </c>
      <c r="E303" s="2">
        <v>3.5890560000000002E-2</v>
      </c>
      <c r="F303" s="2">
        <v>7.6028689999999996E-2</v>
      </c>
      <c r="G303" s="2">
        <v>1.990375E-3</v>
      </c>
      <c r="H303">
        <v>-0.47977700000000001</v>
      </c>
      <c r="I303">
        <v>3.0032999999999999</v>
      </c>
      <c r="J303" s="25">
        <v>8.04351227E-2</v>
      </c>
      <c r="K303" s="29">
        <f t="shared" si="5"/>
        <v>7.8444747699999998E-2</v>
      </c>
    </row>
    <row r="304" spans="2:11" x14ac:dyDescent="0.25">
      <c r="B304">
        <v>0.40174409999999999</v>
      </c>
      <c r="C304" s="2">
        <v>2.052184E-2</v>
      </c>
      <c r="D304" s="2">
        <v>4.6177469999999998E-2</v>
      </c>
      <c r="E304" s="2">
        <v>3.5715570000000002E-2</v>
      </c>
      <c r="F304" s="2">
        <v>8.189304E-2</v>
      </c>
      <c r="G304" s="2">
        <v>2.0044479999999998E-3</v>
      </c>
      <c r="H304">
        <v>-0.48918400000000001</v>
      </c>
      <c r="I304">
        <v>3.9984000000000002</v>
      </c>
      <c r="J304" s="25">
        <v>8.7148771900000005E-2</v>
      </c>
      <c r="K304" s="29">
        <f t="shared" si="5"/>
        <v>8.5144323899999999E-2</v>
      </c>
    </row>
    <row r="305" spans="2:11" x14ac:dyDescent="0.25">
      <c r="B305">
        <v>0.40255740000000001</v>
      </c>
      <c r="C305" s="2">
        <v>2.0400649999999999E-2</v>
      </c>
      <c r="D305" s="2">
        <v>5.3851610000000001E-2</v>
      </c>
      <c r="E305" s="2">
        <v>3.5969319999999999E-2</v>
      </c>
      <c r="F305" s="2">
        <v>8.9820919999999999E-2</v>
      </c>
      <c r="G305" s="2">
        <v>2.0234350000000001E-3</v>
      </c>
      <c r="H305">
        <v>-0.58835599999999999</v>
      </c>
      <c r="I305">
        <v>4.9945000000000004</v>
      </c>
      <c r="J305" s="25">
        <v>9.6174772399999997E-2</v>
      </c>
      <c r="K305" s="29">
        <f t="shared" si="5"/>
        <v>9.4151337399999993E-2</v>
      </c>
    </row>
    <row r="306" spans="2:11" x14ac:dyDescent="0.25">
      <c r="B306">
        <v>0.40315260000000003</v>
      </c>
      <c r="C306" s="2">
        <v>2.0274170000000001E-2</v>
      </c>
      <c r="D306" s="2">
        <v>6.066498E-2</v>
      </c>
      <c r="E306" s="2">
        <v>3.6145629999999998E-2</v>
      </c>
      <c r="F306" s="2">
        <v>9.6810610000000005E-2</v>
      </c>
      <c r="G306" s="2">
        <v>2.0359610000000002E-3</v>
      </c>
      <c r="H306">
        <v>-0.66511100000000001</v>
      </c>
      <c r="I306">
        <v>5.9908999999999999</v>
      </c>
      <c r="J306" s="25">
        <v>0.1067941181</v>
      </c>
      <c r="K306" s="29">
        <f t="shared" si="5"/>
        <v>0.1047581571</v>
      </c>
    </row>
    <row r="307" spans="2:11" x14ac:dyDescent="0.25">
      <c r="B307">
        <v>0.2481333</v>
      </c>
      <c r="C307" s="2">
        <v>2.1761099999999998E-2</v>
      </c>
      <c r="D307" s="2">
        <v>3.3988789999999998E-2</v>
      </c>
      <c r="E307" s="2">
        <v>4.068927E-3</v>
      </c>
      <c r="F307" s="2">
        <v>3.8057720000000003E-2</v>
      </c>
      <c r="G307" s="2">
        <v>1.947959E-3</v>
      </c>
      <c r="H307">
        <v>-0.65921399999999997</v>
      </c>
      <c r="I307">
        <v>8.6E-3</v>
      </c>
      <c r="J307" s="25">
        <v>4.1519606100000002E-2</v>
      </c>
      <c r="K307" s="29">
        <f t="shared" si="5"/>
        <v>3.9571647100000003E-2</v>
      </c>
    </row>
    <row r="308" spans="2:11" x14ac:dyDescent="0.25">
      <c r="B308">
        <v>0.2483167</v>
      </c>
      <c r="C308" s="2">
        <v>2.1700259999999999E-2</v>
      </c>
      <c r="D308" s="2">
        <v>3.511119E-2</v>
      </c>
      <c r="E308" s="2">
        <v>3.9810660000000001E-3</v>
      </c>
      <c r="F308" s="2">
        <v>3.9092259999999997E-2</v>
      </c>
      <c r="G308" s="2">
        <v>1.945689E-3</v>
      </c>
      <c r="H308">
        <v>-0.68074900000000005</v>
      </c>
      <c r="I308">
        <v>1.0071000000000001</v>
      </c>
      <c r="J308" s="25">
        <v>4.2002577100000001E-2</v>
      </c>
      <c r="K308" s="29">
        <f t="shared" si="5"/>
        <v>4.00568881E-2</v>
      </c>
    </row>
    <row r="309" spans="2:11" x14ac:dyDescent="0.25">
      <c r="B309">
        <v>0.2484799</v>
      </c>
      <c r="C309" s="2">
        <v>2.1639829999999999E-2</v>
      </c>
      <c r="D309" s="2">
        <v>3.761987E-2</v>
      </c>
      <c r="E309" s="2">
        <v>3.8918249999999998E-3</v>
      </c>
      <c r="F309" s="2">
        <v>4.1511689999999997E-2</v>
      </c>
      <c r="G309" s="2">
        <v>1.947135E-3</v>
      </c>
      <c r="H309">
        <v>-0.70119699999999996</v>
      </c>
      <c r="I309">
        <v>2.0059999999999998</v>
      </c>
      <c r="J309" s="25">
        <v>4.4536386499999997E-2</v>
      </c>
      <c r="K309" s="29">
        <f t="shared" si="5"/>
        <v>4.2589251499999994E-2</v>
      </c>
    </row>
    <row r="310" spans="2:11" x14ac:dyDescent="0.25">
      <c r="B310">
        <v>0.24864620000000001</v>
      </c>
      <c r="C310" s="2">
        <v>2.1574860000000001E-2</v>
      </c>
      <c r="D310" s="2">
        <v>4.1540809999999997E-2</v>
      </c>
      <c r="E310" s="2">
        <v>3.786579E-3</v>
      </c>
      <c r="F310" s="2">
        <v>4.5327390000000002E-2</v>
      </c>
      <c r="G310" s="2">
        <v>1.952379E-3</v>
      </c>
      <c r="H310">
        <v>-0.73159200000000002</v>
      </c>
      <c r="I310">
        <v>3.0049000000000001</v>
      </c>
      <c r="J310" s="25">
        <v>4.81388991E-2</v>
      </c>
      <c r="K310" s="29">
        <f t="shared" si="5"/>
        <v>4.6186520100000003E-2</v>
      </c>
    </row>
    <row r="311" spans="2:11" x14ac:dyDescent="0.25">
      <c r="B311">
        <v>0.24880640000000001</v>
      </c>
      <c r="C311" s="2">
        <v>2.1507200000000001E-2</v>
      </c>
      <c r="D311" s="2">
        <v>4.6894100000000001E-2</v>
      </c>
      <c r="E311" s="2">
        <v>3.6960729999999998E-3</v>
      </c>
      <c r="F311" s="2">
        <v>5.0590169999999997E-2</v>
      </c>
      <c r="G311" s="2">
        <v>1.9612940000000001E-3</v>
      </c>
      <c r="H311">
        <v>-0.76784200000000002</v>
      </c>
      <c r="I311">
        <v>4.0034999999999998</v>
      </c>
      <c r="J311" s="25">
        <v>5.3394939099999997E-2</v>
      </c>
      <c r="K311" s="29">
        <f t="shared" si="5"/>
        <v>5.1433645099999994E-2</v>
      </c>
    </row>
    <row r="312" spans="2:11" x14ac:dyDescent="0.25">
      <c r="B312">
        <v>0.2489914</v>
      </c>
      <c r="C312" s="2">
        <v>2.1443940000000002E-2</v>
      </c>
      <c r="D312" s="2">
        <v>5.4046490000000003E-2</v>
      </c>
      <c r="E312" s="2">
        <v>3.6068060000000002E-3</v>
      </c>
      <c r="F312" s="2">
        <v>5.7653299999999998E-2</v>
      </c>
      <c r="G312" s="2">
        <v>1.9743909999999998E-3</v>
      </c>
      <c r="H312">
        <v>-0.79625800000000002</v>
      </c>
      <c r="I312">
        <v>5.0019</v>
      </c>
      <c r="J312" s="25">
        <v>6.00599536E-2</v>
      </c>
      <c r="K312" s="29">
        <f t="shared" si="5"/>
        <v>5.8085562600000001E-2</v>
      </c>
    </row>
    <row r="313" spans="2:11" x14ac:dyDescent="0.25">
      <c r="B313">
        <v>0.24914069999999999</v>
      </c>
      <c r="C313" s="2">
        <v>2.140558E-2</v>
      </c>
      <c r="D313" s="2">
        <v>6.2770629999999994E-2</v>
      </c>
      <c r="E313" s="2">
        <v>3.515514E-3</v>
      </c>
      <c r="F313" s="2">
        <v>6.6286150000000002E-2</v>
      </c>
      <c r="G313" s="2">
        <v>1.9912469999999998E-3</v>
      </c>
      <c r="H313">
        <v>-0.81271599999999999</v>
      </c>
      <c r="I313">
        <v>6.0004</v>
      </c>
      <c r="J313" s="25">
        <v>6.80438191E-2</v>
      </c>
      <c r="K313" s="29">
        <f t="shared" si="5"/>
        <v>6.6052572099999998E-2</v>
      </c>
    </row>
    <row r="314" spans="2:11" x14ac:dyDescent="0.25">
      <c r="B314">
        <v>0.32261390000000001</v>
      </c>
      <c r="C314" s="2">
        <v>2.1073479999999999E-2</v>
      </c>
      <c r="D314" s="2">
        <v>3.2320469999999997E-2</v>
      </c>
      <c r="E314" s="2">
        <v>9.3366979999999992E-3</v>
      </c>
      <c r="F314" s="2">
        <v>4.165717E-2</v>
      </c>
      <c r="G314" s="2">
        <v>1.9683270000000002E-3</v>
      </c>
      <c r="H314">
        <v>-0.72087199999999996</v>
      </c>
      <c r="I314">
        <v>1.61E-2</v>
      </c>
      <c r="J314" s="25">
        <v>4.4487927400000002E-2</v>
      </c>
      <c r="K314" s="29">
        <f t="shared" si="5"/>
        <v>4.2519600400000003E-2</v>
      </c>
    </row>
    <row r="315" spans="2:11" x14ac:dyDescent="0.25">
      <c r="B315">
        <v>0.32290370000000002</v>
      </c>
      <c r="C315" s="2">
        <v>2.0977269999999999E-2</v>
      </c>
      <c r="D315" s="2">
        <v>3.3404219999999998E-2</v>
      </c>
      <c r="E315" s="2">
        <v>9.2761819999999991E-3</v>
      </c>
      <c r="F315" s="2">
        <v>4.26804E-2</v>
      </c>
      <c r="G315" s="2">
        <v>1.9664439999999999E-3</v>
      </c>
      <c r="H315">
        <v>-0.74564200000000003</v>
      </c>
      <c r="I315">
        <v>1.0143</v>
      </c>
      <c r="J315" s="25">
        <v>4.5367782799999999E-2</v>
      </c>
      <c r="K315" s="29">
        <f t="shared" si="5"/>
        <v>4.3401338800000001E-2</v>
      </c>
    </row>
    <row r="316" spans="2:11" x14ac:dyDescent="0.25">
      <c r="B316">
        <v>0.32334220000000002</v>
      </c>
      <c r="C316" s="2">
        <v>2.0874839999999999E-2</v>
      </c>
      <c r="D316" s="2">
        <v>3.5847129999999998E-2</v>
      </c>
      <c r="E316" s="2">
        <v>9.2481809999999994E-3</v>
      </c>
      <c r="F316" s="2">
        <v>4.509531E-2</v>
      </c>
      <c r="G316" s="2">
        <v>1.968109E-3</v>
      </c>
      <c r="H316">
        <v>-0.77808900000000003</v>
      </c>
      <c r="I316">
        <v>2.0133999999999999</v>
      </c>
      <c r="J316" s="25">
        <v>4.7660439399999997E-2</v>
      </c>
      <c r="K316" s="29">
        <f t="shared" si="5"/>
        <v>4.5692330399999995E-2</v>
      </c>
    </row>
    <row r="317" spans="2:11" x14ac:dyDescent="0.25">
      <c r="B317">
        <v>0.3237025</v>
      </c>
      <c r="C317" s="2">
        <v>2.076925E-2</v>
      </c>
      <c r="D317" s="2">
        <v>3.9698610000000002E-2</v>
      </c>
      <c r="E317" s="2">
        <v>9.2102550000000005E-3</v>
      </c>
      <c r="F317" s="2">
        <v>4.890887E-2</v>
      </c>
      <c r="G317" s="2">
        <v>1.9733810000000002E-3</v>
      </c>
      <c r="H317">
        <v>-0.82045000000000001</v>
      </c>
      <c r="I317">
        <v>3.0121000000000002</v>
      </c>
      <c r="J317" s="25">
        <v>5.1265148300000001E-2</v>
      </c>
      <c r="K317" s="29">
        <f t="shared" si="5"/>
        <v>4.9291767299999997E-2</v>
      </c>
    </row>
    <row r="318" spans="2:11" x14ac:dyDescent="0.25">
      <c r="B318">
        <v>0.32416630000000002</v>
      </c>
      <c r="C318" s="2">
        <v>2.06736E-2</v>
      </c>
      <c r="D318" s="2">
        <v>4.5024620000000001E-2</v>
      </c>
      <c r="E318" s="2">
        <v>9.1659640000000004E-3</v>
      </c>
      <c r="F318" s="2">
        <v>5.4190589999999997E-2</v>
      </c>
      <c r="G318" s="2">
        <v>1.9823800000000002E-3</v>
      </c>
      <c r="H318">
        <v>-0.84853100000000004</v>
      </c>
      <c r="I318">
        <v>4.0103</v>
      </c>
      <c r="J318" s="25">
        <v>5.6624062500000003E-2</v>
      </c>
      <c r="K318" s="29">
        <f t="shared" si="5"/>
        <v>5.4641682500000004E-2</v>
      </c>
    </row>
    <row r="319" spans="2:11" x14ac:dyDescent="0.25">
      <c r="B319">
        <v>0.3245016</v>
      </c>
      <c r="C319" s="2">
        <v>2.058186E-2</v>
      </c>
      <c r="D319" s="2">
        <v>5.2038210000000001E-2</v>
      </c>
      <c r="E319" s="2">
        <v>9.1379510000000001E-3</v>
      </c>
      <c r="F319" s="2">
        <v>6.1176170000000002E-2</v>
      </c>
      <c r="G319" s="2">
        <v>1.9946880000000001E-3</v>
      </c>
      <c r="H319">
        <v>-0.90756199999999998</v>
      </c>
      <c r="I319">
        <v>5.0083000000000002</v>
      </c>
      <c r="J319" s="25">
        <v>6.2898330799999999E-2</v>
      </c>
      <c r="K319" s="29">
        <f t="shared" si="5"/>
        <v>6.0903642799999998E-2</v>
      </c>
    </row>
    <row r="320" spans="2:11" x14ac:dyDescent="0.25">
      <c r="B320">
        <v>0.3248489</v>
      </c>
      <c r="C320" s="2">
        <v>2.046856E-2</v>
      </c>
      <c r="D320" s="2">
        <v>6.0555230000000002E-2</v>
      </c>
      <c r="E320" s="2">
        <v>9.1175590000000008E-3</v>
      </c>
      <c r="F320" s="2">
        <v>6.9672789999999998E-2</v>
      </c>
      <c r="G320" s="2">
        <v>2.011143E-3</v>
      </c>
      <c r="H320">
        <v>-0.96426800000000001</v>
      </c>
      <c r="I320">
        <v>6.0065</v>
      </c>
      <c r="J320" s="25">
        <v>7.1085696800000001E-2</v>
      </c>
      <c r="K320" s="29">
        <f t="shared" si="5"/>
        <v>6.9074553799999994E-2</v>
      </c>
    </row>
    <row r="321" spans="2:11" x14ac:dyDescent="0.25">
      <c r="B321">
        <v>0.39771849999999997</v>
      </c>
      <c r="C321" s="2">
        <v>2.0464639999999999E-2</v>
      </c>
      <c r="D321" s="2">
        <v>3.1217740000000001E-2</v>
      </c>
      <c r="E321" s="2">
        <v>3.5749660000000003E-2</v>
      </c>
      <c r="F321" s="2">
        <v>6.6967399999999996E-2</v>
      </c>
      <c r="G321" s="2">
        <v>1.9825149999999998E-3</v>
      </c>
      <c r="H321">
        <v>-0.61043800000000004</v>
      </c>
      <c r="I321">
        <v>2.0299999999999999E-2</v>
      </c>
      <c r="J321" s="25">
        <v>6.9662942199999994E-2</v>
      </c>
      <c r="K321" s="29">
        <f t="shared" si="5"/>
        <v>6.768042719999999E-2</v>
      </c>
    </row>
    <row r="322" spans="2:11" x14ac:dyDescent="0.25">
      <c r="B322">
        <v>0.39838950000000001</v>
      </c>
      <c r="C322" s="2">
        <v>2.0306999999999999E-2</v>
      </c>
      <c r="D322" s="2">
        <v>3.2219169999999998E-2</v>
      </c>
      <c r="E322" s="2">
        <v>3.594994E-2</v>
      </c>
      <c r="F322" s="2">
        <v>6.8169110000000005E-2</v>
      </c>
      <c r="G322" s="2">
        <v>1.981189E-3</v>
      </c>
      <c r="H322">
        <v>-0.67113599999999995</v>
      </c>
      <c r="I322">
        <v>1.0179</v>
      </c>
      <c r="J322" s="25">
        <v>7.0966087799999994E-2</v>
      </c>
      <c r="K322" s="29">
        <f t="shared" si="5"/>
        <v>6.89848988E-2</v>
      </c>
    </row>
    <row r="323" spans="2:11" x14ac:dyDescent="0.25">
      <c r="B323">
        <v>0.39904269999999997</v>
      </c>
      <c r="C323" s="2">
        <v>2.0154060000000001E-2</v>
      </c>
      <c r="D323" s="2">
        <v>3.458104E-2</v>
      </c>
      <c r="E323" s="2">
        <v>3.597844E-2</v>
      </c>
      <c r="F323" s="2">
        <v>7.0559479999999994E-2</v>
      </c>
      <c r="G323" s="2">
        <v>1.983482E-3</v>
      </c>
      <c r="H323">
        <v>-0.71131699999999998</v>
      </c>
      <c r="I323">
        <v>2.0148000000000001</v>
      </c>
      <c r="J323" s="25">
        <v>7.3973785299999997E-2</v>
      </c>
      <c r="K323" s="29">
        <f t="shared" si="5"/>
        <v>7.1990303300000003E-2</v>
      </c>
    </row>
    <row r="324" spans="2:11" x14ac:dyDescent="0.25">
      <c r="B324">
        <v>0.39980729999999998</v>
      </c>
      <c r="C324" s="2">
        <v>1.9996259999999998E-2</v>
      </c>
      <c r="D324" s="2">
        <v>3.8344129999999997E-2</v>
      </c>
      <c r="E324" s="2">
        <v>3.6162069999999998E-2</v>
      </c>
      <c r="F324" s="2">
        <v>7.4506199999999995E-2</v>
      </c>
      <c r="G324" s="2">
        <v>1.9893850000000002E-3</v>
      </c>
      <c r="H324">
        <v>-0.78662699999999997</v>
      </c>
      <c r="I324">
        <v>3.0122</v>
      </c>
      <c r="J324" s="25">
        <v>7.8862752800000005E-2</v>
      </c>
      <c r="K324" s="29">
        <f t="shared" si="5"/>
        <v>7.6873367800000009E-2</v>
      </c>
    </row>
    <row r="325" spans="2:11" x14ac:dyDescent="0.25">
      <c r="B325">
        <v>0.40054669999999998</v>
      </c>
      <c r="C325" s="2">
        <v>1.9836960000000001E-2</v>
      </c>
      <c r="D325" s="2">
        <v>4.3691300000000002E-2</v>
      </c>
      <c r="E325" s="2">
        <v>3.6219099999999997E-2</v>
      </c>
      <c r="F325" s="2">
        <v>7.9910389999999998E-2</v>
      </c>
      <c r="G325" s="2">
        <v>1.999172E-3</v>
      </c>
      <c r="H325">
        <v>-0.83947499999999997</v>
      </c>
      <c r="I325">
        <v>4.0096999999999996</v>
      </c>
      <c r="J325" s="25">
        <v>8.4623340399999997E-2</v>
      </c>
      <c r="K325" s="29">
        <f t="shared" si="5"/>
        <v>8.2624168400000003E-2</v>
      </c>
    </row>
    <row r="326" spans="2:11" x14ac:dyDescent="0.25">
      <c r="B326">
        <v>0.40135920000000003</v>
      </c>
      <c r="C326" s="2">
        <v>1.9658129999999999E-2</v>
      </c>
      <c r="D326" s="2">
        <v>5.077015E-2</v>
      </c>
      <c r="E326" s="2">
        <v>3.6320499999999999E-2</v>
      </c>
      <c r="F326" s="2">
        <v>8.7090650000000006E-2</v>
      </c>
      <c r="G326" s="2">
        <v>2.0129710000000001E-3</v>
      </c>
      <c r="H326">
        <v>-0.91524000000000005</v>
      </c>
      <c r="I326">
        <v>5.0069999999999997</v>
      </c>
      <c r="J326" s="25">
        <v>9.2059357100000003E-2</v>
      </c>
      <c r="K326" s="29">
        <f t="shared" si="5"/>
        <v>9.00463861E-2</v>
      </c>
    </row>
    <row r="327" spans="2:11" x14ac:dyDescent="0.25">
      <c r="B327">
        <v>0.40219830000000001</v>
      </c>
      <c r="C327" s="2">
        <v>1.950499E-2</v>
      </c>
      <c r="D327" s="2">
        <v>5.9321539999999999E-2</v>
      </c>
      <c r="E327" s="2">
        <v>3.6575499999999997E-2</v>
      </c>
      <c r="F327" s="2">
        <v>9.5897040000000003E-2</v>
      </c>
      <c r="G327" s="2">
        <v>2.0309009999999999E-3</v>
      </c>
      <c r="H327">
        <v>-0.96472999999999998</v>
      </c>
      <c r="I327">
        <v>6.0045999999999999</v>
      </c>
      <c r="J327" s="25">
        <v>0.10127705720000001</v>
      </c>
      <c r="K327" s="29">
        <f t="shared" si="5"/>
        <v>9.9246156200000005E-2</v>
      </c>
    </row>
    <row r="331" spans="2:11" x14ac:dyDescent="0.25">
      <c r="B331" s="5" t="s">
        <v>5</v>
      </c>
      <c r="C331" s="5"/>
    </row>
    <row r="332" spans="2:11" x14ac:dyDescent="0.25">
      <c r="B332" s="5" t="s">
        <v>86</v>
      </c>
      <c r="C332" s="5"/>
    </row>
    <row r="333" spans="2:11" x14ac:dyDescent="0.25">
      <c r="B333" s="5" t="s">
        <v>6</v>
      </c>
      <c r="C333" s="5"/>
    </row>
    <row r="334" spans="2:11" x14ac:dyDescent="0.25">
      <c r="B334" s="5" t="s">
        <v>50</v>
      </c>
    </row>
    <row r="335" spans="2:11" x14ac:dyDescent="0.25">
      <c r="B335" s="28" t="s">
        <v>44</v>
      </c>
      <c r="C335" s="28"/>
    </row>
    <row r="336" spans="2:11" x14ac:dyDescent="0.25">
      <c r="B336" s="5" t="s">
        <v>45</v>
      </c>
      <c r="C336" s="5"/>
    </row>
    <row r="337" spans="2:11" x14ac:dyDescent="0.25">
      <c r="B337" s="5" t="s">
        <v>46</v>
      </c>
      <c r="C337" s="5" t="s">
        <v>49</v>
      </c>
      <c r="D337" s="5" t="s">
        <v>43</v>
      </c>
      <c r="E337" s="5" t="s">
        <v>48</v>
      </c>
      <c r="F337" s="5" t="s">
        <v>47</v>
      </c>
      <c r="G337" s="16" t="s">
        <v>51</v>
      </c>
      <c r="H337" s="5" t="s">
        <v>92</v>
      </c>
      <c r="I337" s="5" t="s">
        <v>62</v>
      </c>
      <c r="J337" s="3" t="s">
        <v>63</v>
      </c>
      <c r="K337" s="3" t="s">
        <v>64</v>
      </c>
    </row>
    <row r="338" spans="2:11" x14ac:dyDescent="0.25">
      <c r="B338">
        <v>0.1004183</v>
      </c>
      <c r="C338">
        <v>8.58</v>
      </c>
      <c r="D338">
        <v>8.7899999999999991</v>
      </c>
      <c r="E338">
        <v>0</v>
      </c>
      <c r="F338">
        <v>0</v>
      </c>
      <c r="G338">
        <v>0</v>
      </c>
      <c r="H338" s="24">
        <v>0.04</v>
      </c>
      <c r="I338" s="5">
        <f>E338+F338</f>
        <v>0</v>
      </c>
      <c r="J338" s="59">
        <f>D338/N114-1</f>
        <v>-3.6184210526316041E-2</v>
      </c>
      <c r="K338" s="59">
        <f>G114/N114-1</f>
        <v>-2.5219298245614086E-2</v>
      </c>
    </row>
    <row r="339" spans="2:11" x14ac:dyDescent="0.25">
      <c r="B339">
        <v>0.124933</v>
      </c>
      <c r="C339">
        <v>12.73</v>
      </c>
      <c r="D339">
        <v>13.14</v>
      </c>
      <c r="E339">
        <v>0</v>
      </c>
      <c r="F339">
        <v>0</v>
      </c>
      <c r="G339">
        <v>0</v>
      </c>
      <c r="H339" s="24">
        <v>0.03</v>
      </c>
      <c r="I339" s="5">
        <f t="shared" ref="I339:I402" si="6">E339+F339</f>
        <v>0</v>
      </c>
      <c r="J339" s="59">
        <f t="shared" ref="J339:J356" si="7">D339/N115-1</f>
        <v>-1.4253563390847712E-2</v>
      </c>
      <c r="K339" s="59">
        <f t="shared" ref="K339:K356" si="8">G115/N115-1</f>
        <v>-1.5003750937734428E-2</v>
      </c>
    </row>
    <row r="340" spans="2:11" x14ac:dyDescent="0.25">
      <c r="B340">
        <v>0.15067230000000001</v>
      </c>
      <c r="C340">
        <v>17.88</v>
      </c>
      <c r="D340">
        <v>18.61</v>
      </c>
      <c r="E340">
        <v>0</v>
      </c>
      <c r="F340">
        <v>0</v>
      </c>
      <c r="G340">
        <v>0</v>
      </c>
      <c r="H340" s="24">
        <v>-0.06</v>
      </c>
      <c r="I340" s="5">
        <f t="shared" si="6"/>
        <v>0</v>
      </c>
      <c r="J340" s="59">
        <f t="shared" si="7"/>
        <v>-2.0010531858873248E-2</v>
      </c>
      <c r="K340" s="59">
        <f t="shared" si="8"/>
        <v>-2.2116903633491392E-2</v>
      </c>
    </row>
    <row r="341" spans="2:11" x14ac:dyDescent="0.25">
      <c r="B341">
        <v>0.1754867</v>
      </c>
      <c r="C341">
        <v>23.58</v>
      </c>
      <c r="D341">
        <v>25.41</v>
      </c>
      <c r="E341">
        <v>0</v>
      </c>
      <c r="F341">
        <v>0</v>
      </c>
      <c r="G341">
        <v>0</v>
      </c>
      <c r="H341" s="24">
        <v>-0.08</v>
      </c>
      <c r="I341" s="5">
        <f t="shared" si="6"/>
        <v>0</v>
      </c>
      <c r="J341" s="59">
        <f t="shared" si="7"/>
        <v>8.3333333333333037E-3</v>
      </c>
      <c r="K341" s="59">
        <f t="shared" si="8"/>
        <v>-9.523809523809601E-3</v>
      </c>
    </row>
    <row r="342" spans="2:11" x14ac:dyDescent="0.25">
      <c r="B342">
        <v>0.20111589999999999</v>
      </c>
      <c r="C342">
        <v>30.21</v>
      </c>
      <c r="D342">
        <v>34.270000000000003</v>
      </c>
      <c r="E342">
        <v>0</v>
      </c>
      <c r="F342">
        <v>0</v>
      </c>
      <c r="G342">
        <v>0</v>
      </c>
      <c r="H342" s="24">
        <v>0</v>
      </c>
      <c r="I342" s="5">
        <f t="shared" si="6"/>
        <v>0</v>
      </c>
      <c r="J342" s="59">
        <f t="shared" si="7"/>
        <v>3.3162496231534666E-2</v>
      </c>
      <c r="K342" s="59">
        <f t="shared" si="8"/>
        <v>-1.0551703346397434E-2</v>
      </c>
    </row>
    <row r="343" spans="2:11" x14ac:dyDescent="0.25">
      <c r="B343">
        <v>0.226271</v>
      </c>
      <c r="C343">
        <v>37.43</v>
      </c>
      <c r="D343">
        <v>53.43</v>
      </c>
      <c r="E343">
        <v>0</v>
      </c>
      <c r="F343">
        <v>0</v>
      </c>
      <c r="G343">
        <v>0</v>
      </c>
      <c r="H343" s="24">
        <v>0.08</v>
      </c>
      <c r="I343" s="5">
        <f t="shared" si="6"/>
        <v>0</v>
      </c>
      <c r="J343" s="59">
        <f t="shared" si="7"/>
        <v>0.24690781796966177</v>
      </c>
      <c r="K343" s="59">
        <f t="shared" si="8"/>
        <v>-9.5682613768960367E-3</v>
      </c>
    </row>
    <row r="344" spans="2:11" x14ac:dyDescent="0.25">
      <c r="B344">
        <v>0.25137749999999998</v>
      </c>
      <c r="C344">
        <v>45.33</v>
      </c>
      <c r="D344">
        <v>69.66</v>
      </c>
      <c r="E344">
        <v>0</v>
      </c>
      <c r="F344">
        <v>0</v>
      </c>
      <c r="G344">
        <v>0</v>
      </c>
      <c r="H344" s="24">
        <v>0.14000000000000001</v>
      </c>
      <c r="I344" s="5">
        <f t="shared" si="6"/>
        <v>0</v>
      </c>
      <c r="J344" s="59">
        <f t="shared" si="7"/>
        <v>0.27512355848435344</v>
      </c>
      <c r="K344" s="59">
        <f t="shared" si="8"/>
        <v>-6.7728354384005707E-3</v>
      </c>
    </row>
    <row r="345" spans="2:11" x14ac:dyDescent="0.25">
      <c r="B345">
        <v>0.27665699999999999</v>
      </c>
      <c r="C345">
        <v>53.99</v>
      </c>
      <c r="D345">
        <v>73.02</v>
      </c>
      <c r="E345">
        <v>0</v>
      </c>
      <c r="F345">
        <v>0</v>
      </c>
      <c r="G345">
        <v>0</v>
      </c>
      <c r="H345" s="24">
        <v>0.04</v>
      </c>
      <c r="I345" s="5">
        <f t="shared" si="6"/>
        <v>0</v>
      </c>
      <c r="J345" s="59">
        <f t="shared" si="7"/>
        <v>5.3679653681506734E-2</v>
      </c>
      <c r="K345" s="59">
        <f t="shared" si="8"/>
        <v>-1.6305916304186319E-2</v>
      </c>
    </row>
    <row r="346" spans="2:11" x14ac:dyDescent="0.25">
      <c r="B346">
        <v>0.30174679999999998</v>
      </c>
      <c r="C346">
        <v>63.25</v>
      </c>
      <c r="D346">
        <v>82.76</v>
      </c>
      <c r="E346">
        <v>0</v>
      </c>
      <c r="F346">
        <v>0</v>
      </c>
      <c r="G346">
        <v>0</v>
      </c>
      <c r="H346" s="24">
        <v>0.06</v>
      </c>
      <c r="I346" s="5">
        <f t="shared" si="6"/>
        <v>0</v>
      </c>
      <c r="J346" s="59">
        <f t="shared" si="7"/>
        <v>-6.6546356671378537E-2</v>
      </c>
      <c r="K346" s="59">
        <f t="shared" si="8"/>
        <v>-2.3573200785901971E-2</v>
      </c>
    </row>
    <row r="347" spans="2:11" x14ac:dyDescent="0.25">
      <c r="B347">
        <v>0.32704800000000001</v>
      </c>
      <c r="C347">
        <v>73.260000000000005</v>
      </c>
      <c r="D347">
        <v>107.51</v>
      </c>
      <c r="E347">
        <v>0</v>
      </c>
      <c r="F347">
        <v>0</v>
      </c>
      <c r="G347">
        <v>0</v>
      </c>
      <c r="H347" s="24">
        <v>0.43</v>
      </c>
      <c r="I347" s="5">
        <f t="shared" si="6"/>
        <v>0</v>
      </c>
      <c r="J347" s="59">
        <f t="shared" si="7"/>
        <v>-2.1390852757143697E-2</v>
      </c>
      <c r="K347" s="59">
        <f t="shared" si="8"/>
        <v>6.0986796089006479E-3</v>
      </c>
    </row>
    <row r="348" spans="2:11" x14ac:dyDescent="0.25">
      <c r="B348">
        <v>0.3521609</v>
      </c>
      <c r="C348">
        <v>83.87</v>
      </c>
      <c r="D348">
        <v>147.74</v>
      </c>
      <c r="E348">
        <v>0</v>
      </c>
      <c r="F348">
        <v>0</v>
      </c>
      <c r="G348">
        <v>0</v>
      </c>
      <c r="H348" s="24">
        <v>0.26</v>
      </c>
      <c r="I348" s="5">
        <f t="shared" si="6"/>
        <v>0</v>
      </c>
      <c r="J348" s="59">
        <f t="shared" si="7"/>
        <v>4.8173284002582806E-2</v>
      </c>
      <c r="K348" s="59">
        <f t="shared" si="8"/>
        <v>2.5895876991833378E-2</v>
      </c>
    </row>
    <row r="349" spans="2:11" x14ac:dyDescent="0.25">
      <c r="B349">
        <v>0.3775018</v>
      </c>
      <c r="C349">
        <v>95.22</v>
      </c>
      <c r="D349">
        <v>209.12</v>
      </c>
      <c r="E349">
        <v>0</v>
      </c>
      <c r="F349">
        <v>0</v>
      </c>
      <c r="G349">
        <v>0</v>
      </c>
      <c r="H349" s="24">
        <v>0.47</v>
      </c>
      <c r="I349" s="5">
        <f t="shared" si="6"/>
        <v>0</v>
      </c>
      <c r="J349" s="59">
        <f t="shared" si="7"/>
        <v>8.5662982754018513E-2</v>
      </c>
      <c r="K349" s="59">
        <f t="shared" si="8"/>
        <v>1.8743530536634578E-2</v>
      </c>
    </row>
    <row r="350" spans="2:11" x14ac:dyDescent="0.25">
      <c r="B350">
        <v>0.40263009999999999</v>
      </c>
      <c r="C350">
        <v>107.13</v>
      </c>
      <c r="D350">
        <v>292.85000000000002</v>
      </c>
      <c r="E350">
        <v>0</v>
      </c>
      <c r="F350">
        <v>0</v>
      </c>
      <c r="G350">
        <v>0</v>
      </c>
      <c r="H350" s="24">
        <v>0.38</v>
      </c>
      <c r="I350" s="5">
        <f t="shared" si="6"/>
        <v>0</v>
      </c>
      <c r="J350" s="59">
        <f t="shared" si="7"/>
        <v>6.8576753644896904E-2</v>
      </c>
      <c r="K350" s="59">
        <f t="shared" si="8"/>
        <v>-4.6020103825650249E-4</v>
      </c>
    </row>
    <row r="351" spans="2:11" x14ac:dyDescent="0.25">
      <c r="B351">
        <v>0.4280658</v>
      </c>
      <c r="C351">
        <v>119.84</v>
      </c>
      <c r="D351">
        <v>429.43</v>
      </c>
      <c r="E351">
        <v>0</v>
      </c>
      <c r="F351">
        <v>0</v>
      </c>
      <c r="G351">
        <v>0</v>
      </c>
      <c r="H351" s="24">
        <v>0.46</v>
      </c>
      <c r="I351" s="5">
        <f t="shared" si="6"/>
        <v>0</v>
      </c>
      <c r="J351" s="59">
        <f t="shared" si="7"/>
        <v>0.11256430803678863</v>
      </c>
      <c r="K351" s="59">
        <f t="shared" si="8"/>
        <v>4.7095886562806832E-3</v>
      </c>
    </row>
    <row r="352" spans="2:11" x14ac:dyDescent="0.25">
      <c r="B352">
        <v>0.45321709999999998</v>
      </c>
      <c r="C352">
        <v>133.04</v>
      </c>
      <c r="D352">
        <v>617.41999999999996</v>
      </c>
      <c r="E352">
        <v>0</v>
      </c>
      <c r="F352">
        <v>0</v>
      </c>
      <c r="G352">
        <v>0</v>
      </c>
      <c r="H352" s="24">
        <v>0.72</v>
      </c>
      <c r="I352" s="5">
        <f t="shared" si="6"/>
        <v>0</v>
      </c>
      <c r="J352" s="59">
        <f t="shared" si="7"/>
        <v>0.19835542331306133</v>
      </c>
      <c r="K352" s="59">
        <f t="shared" si="8"/>
        <v>1.6472933729525074E-2</v>
      </c>
    </row>
    <row r="353" spans="2:11" x14ac:dyDescent="0.25">
      <c r="B353">
        <v>0.4784389</v>
      </c>
      <c r="C353">
        <v>146.91</v>
      </c>
      <c r="D353">
        <v>863.21</v>
      </c>
      <c r="E353">
        <v>0</v>
      </c>
      <c r="F353">
        <v>0</v>
      </c>
      <c r="G353">
        <v>0</v>
      </c>
      <c r="H353" s="24">
        <v>0.33</v>
      </c>
      <c r="I353" s="5">
        <f t="shared" si="6"/>
        <v>0</v>
      </c>
      <c r="J353" s="59">
        <f t="shared" si="7"/>
        <v>0.3200404999951092</v>
      </c>
      <c r="K353" s="59">
        <f t="shared" si="8"/>
        <v>3.4504000001959412E-2</v>
      </c>
    </row>
    <row r="354" spans="2:11" x14ac:dyDescent="0.25">
      <c r="B354">
        <v>0.50382340000000003</v>
      </c>
      <c r="C354">
        <v>161.5</v>
      </c>
      <c r="D354">
        <v>1141.8699999999999</v>
      </c>
      <c r="E354">
        <v>0</v>
      </c>
      <c r="F354">
        <v>0</v>
      </c>
      <c r="G354">
        <v>0</v>
      </c>
      <c r="H354" s="24">
        <v>0.14000000000000001</v>
      </c>
      <c r="I354" s="5">
        <f t="shared" si="6"/>
        <v>0</v>
      </c>
      <c r="J354" s="59">
        <f t="shared" si="7"/>
        <v>0.46515198779626732</v>
      </c>
      <c r="K354" s="59">
        <f t="shared" si="8"/>
        <v>8.8886694321148596E-3</v>
      </c>
    </row>
    <row r="355" spans="2:11" x14ac:dyDescent="0.25">
      <c r="B355">
        <v>0.5546295</v>
      </c>
      <c r="C355">
        <v>192.6</v>
      </c>
      <c r="D355">
        <v>1590.23</v>
      </c>
      <c r="E355">
        <v>0</v>
      </c>
      <c r="F355">
        <v>0</v>
      </c>
      <c r="G355">
        <v>0</v>
      </c>
      <c r="H355" s="24">
        <v>-0.24</v>
      </c>
      <c r="I355" s="5">
        <f t="shared" si="6"/>
        <v>0</v>
      </c>
      <c r="J355" s="59">
        <f t="shared" si="7"/>
        <v>0.62681495143361166</v>
      </c>
      <c r="K355" s="59">
        <f t="shared" si="8"/>
        <v>2.310837610204497E-2</v>
      </c>
    </row>
    <row r="356" spans="2:11" x14ac:dyDescent="0.25">
      <c r="B356">
        <v>0.60595690000000002</v>
      </c>
      <c r="C356">
        <v>226.56</v>
      </c>
      <c r="D356">
        <v>2232.15</v>
      </c>
      <c r="E356">
        <v>0</v>
      </c>
      <c r="F356">
        <v>0</v>
      </c>
      <c r="G356">
        <v>0</v>
      </c>
      <c r="H356" s="24">
        <v>-0.63</v>
      </c>
      <c r="I356" s="5">
        <f t="shared" si="6"/>
        <v>0</v>
      </c>
      <c r="J356" s="59">
        <f t="shared" si="7"/>
        <v>0.95629209121094783</v>
      </c>
      <c r="K356" s="59">
        <f t="shared" si="8"/>
        <v>-1.0938192462741858E-2</v>
      </c>
    </row>
    <row r="357" spans="2:11" x14ac:dyDescent="0.25">
      <c r="B357">
        <v>0.2265798</v>
      </c>
      <c r="C357">
        <v>37.51</v>
      </c>
      <c r="D357">
        <v>75.790000000000006</v>
      </c>
      <c r="E357">
        <v>-0.03</v>
      </c>
      <c r="F357">
        <v>0</v>
      </c>
      <c r="G357">
        <v>-1E-4</v>
      </c>
      <c r="H357" s="24">
        <v>9.3699999999999992</v>
      </c>
      <c r="I357" s="5">
        <f t="shared" si="6"/>
        <v>-0.03</v>
      </c>
      <c r="J357" s="59">
        <f t="shared" ref="J357:J370" si="9">D357/N133-1</f>
        <v>0.24286651361102018</v>
      </c>
      <c r="K357" s="59">
        <f t="shared" ref="K357:K370" si="10">G133/N133-1</f>
        <v>1.2135126270908625E-2</v>
      </c>
    </row>
    <row r="358" spans="2:11" x14ac:dyDescent="0.25">
      <c r="B358">
        <v>0.25173879999999998</v>
      </c>
      <c r="C358">
        <v>45.44</v>
      </c>
      <c r="D358">
        <v>95.73</v>
      </c>
      <c r="E358">
        <v>-0.03</v>
      </c>
      <c r="F358">
        <v>0</v>
      </c>
      <c r="G358">
        <v>-1E-4</v>
      </c>
      <c r="H358" s="24">
        <v>7.66</v>
      </c>
      <c r="I358" s="5">
        <f t="shared" si="6"/>
        <v>-0.03</v>
      </c>
      <c r="J358" s="59">
        <f t="shared" si="9"/>
        <v>0.24534929101080039</v>
      </c>
      <c r="K358" s="59">
        <f t="shared" si="10"/>
        <v>1.3008976193576105E-2</v>
      </c>
    </row>
    <row r="359" spans="2:11" x14ac:dyDescent="0.25">
      <c r="B359">
        <v>0.27700409999999998</v>
      </c>
      <c r="C359">
        <v>54.1</v>
      </c>
      <c r="D359">
        <v>103.4</v>
      </c>
      <c r="E359">
        <v>-7.0000000000000007E-2</v>
      </c>
      <c r="F359">
        <v>0</v>
      </c>
      <c r="G359">
        <v>-2.0000000000000001E-4</v>
      </c>
      <c r="H359" s="24">
        <v>10.45</v>
      </c>
      <c r="I359" s="5">
        <f t="shared" si="6"/>
        <v>-7.0000000000000007E-2</v>
      </c>
      <c r="J359" s="59">
        <f t="shared" si="9"/>
        <v>8.9567966281639544E-2</v>
      </c>
      <c r="K359" s="59">
        <f t="shared" si="10"/>
        <v>1.0115911487021068E-2</v>
      </c>
    </row>
    <row r="360" spans="2:11" x14ac:dyDescent="0.25">
      <c r="B360">
        <v>0.30208109999999999</v>
      </c>
      <c r="C360">
        <v>63.36</v>
      </c>
      <c r="D360">
        <v>118.68</v>
      </c>
      <c r="E360">
        <v>-0.09</v>
      </c>
      <c r="F360">
        <v>0</v>
      </c>
      <c r="G360">
        <v>-2.0000000000000001E-4</v>
      </c>
      <c r="H360" s="24">
        <v>13.05</v>
      </c>
      <c r="I360" s="5">
        <f t="shared" si="6"/>
        <v>-0.09</v>
      </c>
      <c r="J360" s="59">
        <f t="shared" si="9"/>
        <v>1.0472541656701306E-2</v>
      </c>
      <c r="K360" s="59">
        <f t="shared" si="10"/>
        <v>4.853129139904544E-3</v>
      </c>
    </row>
    <row r="361" spans="2:11" x14ac:dyDescent="0.25">
      <c r="B361">
        <v>0.3273952</v>
      </c>
      <c r="C361">
        <v>73.39</v>
      </c>
      <c r="D361">
        <v>150.41999999999999</v>
      </c>
      <c r="E361">
        <v>-0.1</v>
      </c>
      <c r="F361">
        <v>0</v>
      </c>
      <c r="G361">
        <v>-2.0000000000000001E-4</v>
      </c>
      <c r="H361" s="24">
        <v>13.86</v>
      </c>
      <c r="I361" s="5">
        <f t="shared" si="6"/>
        <v>-0.1</v>
      </c>
      <c r="J361" s="59">
        <f t="shared" si="9"/>
        <v>4.5890703243773645E-2</v>
      </c>
      <c r="K361" s="59">
        <f t="shared" si="10"/>
        <v>2.4892232802368186E-2</v>
      </c>
    </row>
    <row r="362" spans="2:11" x14ac:dyDescent="0.25">
      <c r="B362">
        <v>0.35249649999999999</v>
      </c>
      <c r="C362">
        <v>83.99</v>
      </c>
      <c r="D362">
        <v>197.39</v>
      </c>
      <c r="E362">
        <v>-0.18</v>
      </c>
      <c r="F362">
        <v>0</v>
      </c>
      <c r="G362">
        <v>-2.9999999999999997E-4</v>
      </c>
      <c r="H362" s="24">
        <v>17.510000000000002</v>
      </c>
      <c r="I362" s="5">
        <f t="shared" si="6"/>
        <v>-0.18</v>
      </c>
      <c r="J362" s="59">
        <f t="shared" si="9"/>
        <v>9.3937181502211864E-2</v>
      </c>
      <c r="K362" s="59">
        <f t="shared" si="10"/>
        <v>5.0321569675764621E-2</v>
      </c>
    </row>
    <row r="363" spans="2:11" x14ac:dyDescent="0.25">
      <c r="B363">
        <v>0.37786310000000001</v>
      </c>
      <c r="C363">
        <v>95.37</v>
      </c>
      <c r="D363">
        <v>265.13</v>
      </c>
      <c r="E363">
        <v>-0.14000000000000001</v>
      </c>
      <c r="F363">
        <v>0</v>
      </c>
      <c r="G363">
        <v>-2.0000000000000001E-4</v>
      </c>
      <c r="H363" s="24">
        <v>22.31</v>
      </c>
      <c r="I363" s="5">
        <f t="shared" si="6"/>
        <v>-0.14000000000000001</v>
      </c>
      <c r="J363" s="59">
        <f t="shared" si="9"/>
        <v>9.4811190157623626E-2</v>
      </c>
      <c r="K363" s="59">
        <f t="shared" si="10"/>
        <v>3.9932297851227538E-2</v>
      </c>
    </row>
    <row r="364" spans="2:11" x14ac:dyDescent="0.25">
      <c r="B364">
        <v>0.40296569999999998</v>
      </c>
      <c r="C364">
        <v>107.27</v>
      </c>
      <c r="D364">
        <v>358.03</v>
      </c>
      <c r="E364">
        <v>-0.16</v>
      </c>
      <c r="F364">
        <v>0</v>
      </c>
      <c r="G364">
        <v>-2.0000000000000001E-4</v>
      </c>
      <c r="H364" s="24">
        <v>21.81</v>
      </c>
      <c r="I364" s="5">
        <f t="shared" si="6"/>
        <v>-0.16</v>
      </c>
      <c r="J364" s="59">
        <f t="shared" si="9"/>
        <v>6.8185505607669894E-2</v>
      </c>
      <c r="K364" s="59">
        <f t="shared" si="10"/>
        <v>1.3945323243210517E-2</v>
      </c>
    </row>
    <row r="365" spans="2:11" x14ac:dyDescent="0.25">
      <c r="B365">
        <v>0.428427</v>
      </c>
      <c r="C365">
        <v>119.99</v>
      </c>
      <c r="D365">
        <v>507.66</v>
      </c>
      <c r="E365">
        <v>-0.54</v>
      </c>
      <c r="F365">
        <v>0</v>
      </c>
      <c r="G365">
        <v>-5.9999999999999995E-4</v>
      </c>
      <c r="H365" s="24">
        <v>30.91</v>
      </c>
      <c r="I365" s="5">
        <f t="shared" si="6"/>
        <v>-0.54</v>
      </c>
      <c r="J365" s="59">
        <f t="shared" si="9"/>
        <v>9.6623936146381428E-2</v>
      </c>
      <c r="K365" s="59">
        <f t="shared" si="10"/>
        <v>-1.5228853936862574E-2</v>
      </c>
    </row>
    <row r="366" spans="2:11" x14ac:dyDescent="0.25">
      <c r="B366">
        <v>0.45359120000000003</v>
      </c>
      <c r="C366">
        <v>133.21</v>
      </c>
      <c r="D366">
        <v>718.76</v>
      </c>
      <c r="E366">
        <v>-0.1</v>
      </c>
      <c r="F366">
        <v>0</v>
      </c>
      <c r="G366">
        <v>-1E-4</v>
      </c>
      <c r="H366" s="24">
        <v>29.04</v>
      </c>
      <c r="I366" s="5">
        <f t="shared" si="6"/>
        <v>-0.1</v>
      </c>
      <c r="J366" s="59">
        <f t="shared" si="9"/>
        <v>0.18946341675400102</v>
      </c>
      <c r="K366" s="59">
        <f t="shared" si="10"/>
        <v>-1.3640324603640841E-2</v>
      </c>
    </row>
    <row r="367" spans="2:11" x14ac:dyDescent="0.25">
      <c r="B367">
        <v>0.47878609999999999</v>
      </c>
      <c r="C367">
        <v>147.07</v>
      </c>
      <c r="D367">
        <v>1007.7</v>
      </c>
      <c r="E367">
        <v>-0.33</v>
      </c>
      <c r="F367">
        <v>0</v>
      </c>
      <c r="G367">
        <v>-2.9999999999999997E-4</v>
      </c>
      <c r="H367" s="24">
        <v>33.28</v>
      </c>
      <c r="I367" s="5">
        <f t="shared" si="6"/>
        <v>-0.33</v>
      </c>
      <c r="J367" s="59">
        <f t="shared" si="9"/>
        <v>0.32700625201059341</v>
      </c>
      <c r="K367" s="59">
        <f t="shared" si="10"/>
        <v>3.5838688669973529E-3</v>
      </c>
    </row>
    <row r="368" spans="2:11" x14ac:dyDescent="0.25">
      <c r="B368">
        <v>0.50414360000000003</v>
      </c>
      <c r="C368">
        <v>161.66</v>
      </c>
      <c r="D368">
        <v>1326.23</v>
      </c>
      <c r="E368">
        <v>-0.5</v>
      </c>
      <c r="F368">
        <v>0</v>
      </c>
      <c r="G368">
        <v>-4.0000000000000002E-4</v>
      </c>
      <c r="H368" s="24">
        <v>31.88</v>
      </c>
      <c r="I368" s="5">
        <f t="shared" si="6"/>
        <v>-0.5</v>
      </c>
      <c r="J368" s="59">
        <f t="shared" si="9"/>
        <v>0.47070468714395486</v>
      </c>
      <c r="K368" s="59">
        <f t="shared" si="10"/>
        <v>-1.5386482986928351E-2</v>
      </c>
    </row>
    <row r="369" spans="2:11" x14ac:dyDescent="0.25">
      <c r="B369">
        <v>0.55494710000000003</v>
      </c>
      <c r="C369">
        <v>192.76</v>
      </c>
      <c r="D369">
        <v>1894.1</v>
      </c>
      <c r="E369">
        <v>-0.75</v>
      </c>
      <c r="F369">
        <v>0</v>
      </c>
      <c r="G369">
        <v>-5.0000000000000001E-4</v>
      </c>
      <c r="H369" s="24">
        <v>29.21</v>
      </c>
      <c r="I369" s="5">
        <f t="shared" si="6"/>
        <v>-0.75</v>
      </c>
      <c r="J369" s="59">
        <f t="shared" si="9"/>
        <v>0.67354555039949915</v>
      </c>
      <c r="K369" s="59">
        <f t="shared" si="10"/>
        <v>1.1593387945668665E-2</v>
      </c>
    </row>
    <row r="370" spans="2:11" x14ac:dyDescent="0.25">
      <c r="B370">
        <v>0.60615669999999999</v>
      </c>
      <c r="C370">
        <v>226.64</v>
      </c>
      <c r="D370">
        <v>2553.4499999999998</v>
      </c>
      <c r="E370">
        <v>-1.79</v>
      </c>
      <c r="F370">
        <v>0</v>
      </c>
      <c r="G370">
        <v>-1E-3</v>
      </c>
      <c r="H370" s="24">
        <v>39.31</v>
      </c>
      <c r="I370" s="5">
        <f t="shared" si="6"/>
        <v>-1.79</v>
      </c>
      <c r="J370" s="59">
        <f t="shared" si="9"/>
        <v>0.94487814696824102</v>
      </c>
      <c r="K370" s="59">
        <f t="shared" si="10"/>
        <v>-1.5393299032350205E-2</v>
      </c>
    </row>
    <row r="371" spans="2:11" x14ac:dyDescent="0.25">
      <c r="B371">
        <v>0.25173879999999998</v>
      </c>
      <c r="C371">
        <v>45.44</v>
      </c>
      <c r="D371">
        <v>95.73</v>
      </c>
      <c r="E371">
        <v>-0.03</v>
      </c>
      <c r="F371">
        <v>0</v>
      </c>
      <c r="G371">
        <v>-1E-4</v>
      </c>
      <c r="H371" s="24">
        <v>7.66</v>
      </c>
      <c r="I371" s="5">
        <f t="shared" si="6"/>
        <v>-0.03</v>
      </c>
      <c r="J371" s="59"/>
      <c r="K371" s="59"/>
    </row>
    <row r="372" spans="2:11" x14ac:dyDescent="0.25">
      <c r="B372">
        <v>0.25166189999999999</v>
      </c>
      <c r="C372">
        <v>45.42</v>
      </c>
      <c r="D372">
        <v>106.04</v>
      </c>
      <c r="E372">
        <v>307.89</v>
      </c>
      <c r="F372">
        <v>31.18</v>
      </c>
      <c r="G372">
        <v>0.99819999999999998</v>
      </c>
      <c r="H372" s="24">
        <v>207.24</v>
      </c>
      <c r="I372" s="5">
        <f t="shared" si="6"/>
        <v>339.07</v>
      </c>
    </row>
    <row r="373" spans="2:11" x14ac:dyDescent="0.25">
      <c r="B373">
        <v>0.25164910000000001</v>
      </c>
      <c r="C373">
        <v>45.41</v>
      </c>
      <c r="D373">
        <v>134.49</v>
      </c>
      <c r="E373">
        <v>615.47</v>
      </c>
      <c r="F373">
        <v>62.35</v>
      </c>
      <c r="G373">
        <v>1.9956</v>
      </c>
      <c r="H373" s="24">
        <v>395.88</v>
      </c>
      <c r="I373" s="5">
        <f t="shared" si="6"/>
        <v>677.82</v>
      </c>
    </row>
    <row r="374" spans="2:11" x14ac:dyDescent="0.25">
      <c r="B374">
        <v>0.25168750000000001</v>
      </c>
      <c r="C374">
        <v>45.43</v>
      </c>
      <c r="D374">
        <v>183.14</v>
      </c>
      <c r="E374">
        <v>923.34</v>
      </c>
      <c r="F374">
        <v>93.55</v>
      </c>
      <c r="G374">
        <v>2.9929000000000001</v>
      </c>
      <c r="H374" s="24">
        <v>590.63</v>
      </c>
      <c r="I374" s="5">
        <f t="shared" si="6"/>
        <v>1016.89</v>
      </c>
    </row>
    <row r="375" spans="2:11" x14ac:dyDescent="0.25">
      <c r="B375">
        <v>0.25171320000000003</v>
      </c>
      <c r="C375">
        <v>45.43</v>
      </c>
      <c r="D375">
        <v>250.94</v>
      </c>
      <c r="E375">
        <v>1231.23</v>
      </c>
      <c r="F375">
        <v>124.76</v>
      </c>
      <c r="G375">
        <v>3.9901</v>
      </c>
      <c r="H375" s="24">
        <v>809.54</v>
      </c>
      <c r="I375" s="5">
        <f t="shared" si="6"/>
        <v>1355.99</v>
      </c>
    </row>
    <row r="376" spans="2:11" x14ac:dyDescent="0.25">
      <c r="B376">
        <v>0.25168750000000001</v>
      </c>
      <c r="C376">
        <v>45.43</v>
      </c>
      <c r="D376">
        <v>256.5</v>
      </c>
      <c r="E376">
        <v>1230.18</v>
      </c>
      <c r="F376">
        <v>155.91999999999999</v>
      </c>
      <c r="G376">
        <v>3.9874999999999998</v>
      </c>
      <c r="H376" s="24">
        <v>848.15</v>
      </c>
      <c r="I376" s="5">
        <f t="shared" si="6"/>
        <v>1386.1000000000001</v>
      </c>
    </row>
    <row r="377" spans="2:11" x14ac:dyDescent="0.25">
      <c r="B377">
        <v>0.25167469999999997</v>
      </c>
      <c r="C377">
        <v>45.42</v>
      </c>
      <c r="D377">
        <v>337.76</v>
      </c>
      <c r="E377">
        <v>1538.5</v>
      </c>
      <c r="F377">
        <v>155.9</v>
      </c>
      <c r="G377">
        <v>4.9874000000000001</v>
      </c>
      <c r="H377" s="24">
        <v>1007.84</v>
      </c>
      <c r="I377" s="5">
        <f t="shared" si="6"/>
        <v>1694.4</v>
      </c>
    </row>
    <row r="378" spans="2:11" x14ac:dyDescent="0.25">
      <c r="B378">
        <v>0.25170029999999999</v>
      </c>
      <c r="C378">
        <v>45.43</v>
      </c>
      <c r="D378">
        <v>444.4</v>
      </c>
      <c r="E378">
        <v>1846.59</v>
      </c>
      <c r="F378">
        <v>187.12</v>
      </c>
      <c r="G378">
        <v>5.9848999999999997</v>
      </c>
      <c r="H378" s="24">
        <v>1205.28</v>
      </c>
      <c r="I378" s="5">
        <f t="shared" si="6"/>
        <v>2033.71</v>
      </c>
    </row>
    <row r="379" spans="2:11" x14ac:dyDescent="0.25">
      <c r="B379">
        <v>0.3251522</v>
      </c>
      <c r="C379">
        <v>72.47</v>
      </c>
      <c r="D379">
        <v>162.37</v>
      </c>
      <c r="E379">
        <v>-515.66999999999996</v>
      </c>
      <c r="F379">
        <v>0</v>
      </c>
      <c r="G379">
        <v>-1.0015000000000001</v>
      </c>
      <c r="H379" s="24">
        <v>-235.31</v>
      </c>
      <c r="I379" s="5">
        <f t="shared" si="6"/>
        <v>-515.66999999999996</v>
      </c>
    </row>
    <row r="380" spans="2:11" x14ac:dyDescent="0.25">
      <c r="B380">
        <v>0.3273952</v>
      </c>
      <c r="C380">
        <v>73.39</v>
      </c>
      <c r="D380">
        <v>150.41999999999999</v>
      </c>
      <c r="E380">
        <v>-0.1</v>
      </c>
      <c r="F380">
        <v>0</v>
      </c>
      <c r="G380">
        <v>-2.0000000000000001E-4</v>
      </c>
      <c r="H380" s="24">
        <v>13.86</v>
      </c>
      <c r="I380" s="5">
        <f t="shared" si="6"/>
        <v>-0.1</v>
      </c>
    </row>
    <row r="381" spans="2:11" x14ac:dyDescent="0.25">
      <c r="B381">
        <v>0.32509969999999999</v>
      </c>
      <c r="C381">
        <v>72.45</v>
      </c>
      <c r="D381">
        <v>162.30000000000001</v>
      </c>
      <c r="E381">
        <v>515.6</v>
      </c>
      <c r="F381">
        <v>0</v>
      </c>
      <c r="G381">
        <v>1.0017</v>
      </c>
      <c r="H381" s="24">
        <v>246.48</v>
      </c>
      <c r="I381" s="5">
        <f t="shared" si="6"/>
        <v>515.6</v>
      </c>
    </row>
    <row r="382" spans="2:11" x14ac:dyDescent="0.25">
      <c r="B382">
        <v>0.32738230000000001</v>
      </c>
      <c r="C382">
        <v>73.38</v>
      </c>
      <c r="D382">
        <v>168.88</v>
      </c>
      <c r="E382">
        <v>520.57000000000005</v>
      </c>
      <c r="F382">
        <v>52.41</v>
      </c>
      <c r="G382">
        <v>0.99729999999999996</v>
      </c>
      <c r="H382" s="24">
        <v>352.94</v>
      </c>
      <c r="I382" s="5">
        <f t="shared" si="6"/>
        <v>572.98</v>
      </c>
    </row>
    <row r="383" spans="2:11" x14ac:dyDescent="0.25">
      <c r="B383">
        <v>0.32734390000000002</v>
      </c>
      <c r="C383">
        <v>73.37</v>
      </c>
      <c r="D383">
        <v>168.83</v>
      </c>
      <c r="E383">
        <v>520.54999999999995</v>
      </c>
      <c r="F383">
        <v>52.4</v>
      </c>
      <c r="G383">
        <v>0.99750000000000005</v>
      </c>
      <c r="H383" s="24">
        <v>333.49</v>
      </c>
      <c r="I383" s="5">
        <f t="shared" si="6"/>
        <v>572.94999999999993</v>
      </c>
    </row>
    <row r="384" spans="2:11" x14ac:dyDescent="0.25">
      <c r="B384">
        <v>0.32511250000000003</v>
      </c>
      <c r="C384">
        <v>72.459999999999994</v>
      </c>
      <c r="D384">
        <v>207.63</v>
      </c>
      <c r="E384">
        <v>1030.83</v>
      </c>
      <c r="F384">
        <v>0</v>
      </c>
      <c r="G384">
        <v>2.0024999999999999</v>
      </c>
      <c r="H384" s="24">
        <v>514.99</v>
      </c>
      <c r="I384" s="5">
        <f t="shared" si="6"/>
        <v>1030.83</v>
      </c>
    </row>
    <row r="385" spans="2:9" x14ac:dyDescent="0.25">
      <c r="B385">
        <v>0.32733109999999999</v>
      </c>
      <c r="C385">
        <v>73.36</v>
      </c>
      <c r="D385">
        <v>224.72</v>
      </c>
      <c r="E385">
        <v>1040.45</v>
      </c>
      <c r="F385">
        <v>104.79</v>
      </c>
      <c r="G385">
        <v>1.9939</v>
      </c>
      <c r="H385" s="24">
        <v>698.87</v>
      </c>
      <c r="I385" s="5">
        <f t="shared" si="6"/>
        <v>1145.24</v>
      </c>
    </row>
    <row r="386" spans="2:9" x14ac:dyDescent="0.25">
      <c r="B386">
        <v>0.32730550000000003</v>
      </c>
      <c r="C386">
        <v>73.349999999999994</v>
      </c>
      <c r="D386">
        <v>317.95999999999998</v>
      </c>
      <c r="E386">
        <v>1559.89</v>
      </c>
      <c r="F386">
        <v>157.16</v>
      </c>
      <c r="G386">
        <v>2.9897999999999998</v>
      </c>
      <c r="H386" s="24">
        <v>1038.05</v>
      </c>
      <c r="I386" s="5">
        <f t="shared" si="6"/>
        <v>1717.0500000000002</v>
      </c>
    </row>
    <row r="387" spans="2:9" x14ac:dyDescent="0.25">
      <c r="B387">
        <v>0.3273567</v>
      </c>
      <c r="C387">
        <v>73.37</v>
      </c>
      <c r="D387">
        <v>449.88</v>
      </c>
      <c r="E387">
        <v>2080.14</v>
      </c>
      <c r="F387">
        <v>209.62</v>
      </c>
      <c r="G387">
        <v>3.9857</v>
      </c>
      <c r="H387" s="24">
        <v>1360.17</v>
      </c>
      <c r="I387" s="5">
        <f t="shared" si="6"/>
        <v>2289.7599999999998</v>
      </c>
    </row>
    <row r="388" spans="2:9" x14ac:dyDescent="0.25">
      <c r="B388">
        <v>0.32734390000000002</v>
      </c>
      <c r="C388">
        <v>73.37</v>
      </c>
      <c r="D388">
        <v>616.83000000000004</v>
      </c>
      <c r="E388">
        <v>2599.6999999999998</v>
      </c>
      <c r="F388">
        <v>262</v>
      </c>
      <c r="G388">
        <v>4.9816000000000003</v>
      </c>
      <c r="H388" s="24">
        <v>1713.34</v>
      </c>
      <c r="I388" s="5">
        <f t="shared" si="6"/>
        <v>2861.7</v>
      </c>
    </row>
    <row r="389" spans="2:9" x14ac:dyDescent="0.25">
      <c r="B389">
        <v>0.32738230000000001</v>
      </c>
      <c r="C389">
        <v>73.38</v>
      </c>
      <c r="D389">
        <v>823.22</v>
      </c>
      <c r="E389">
        <v>3120.36</v>
      </c>
      <c r="F389">
        <v>314.47000000000003</v>
      </c>
      <c r="G389">
        <v>5.9779</v>
      </c>
      <c r="H389" s="24">
        <v>2047.45</v>
      </c>
      <c r="I389" s="5">
        <f t="shared" si="6"/>
        <v>3434.83</v>
      </c>
    </row>
    <row r="390" spans="2:9" x14ac:dyDescent="0.25">
      <c r="B390">
        <v>0.40296569999999998</v>
      </c>
      <c r="C390">
        <v>107.27</v>
      </c>
      <c r="D390">
        <v>358.03</v>
      </c>
      <c r="E390">
        <v>-0.16</v>
      </c>
      <c r="F390">
        <v>0</v>
      </c>
      <c r="G390">
        <v>-2.0000000000000001E-4</v>
      </c>
      <c r="H390" s="24">
        <v>21.81</v>
      </c>
      <c r="I390" s="5">
        <f t="shared" si="6"/>
        <v>-0.16</v>
      </c>
    </row>
    <row r="391" spans="2:9" x14ac:dyDescent="0.25">
      <c r="B391">
        <v>0.4029913</v>
      </c>
      <c r="C391">
        <v>107.28</v>
      </c>
      <c r="D391">
        <v>390.3</v>
      </c>
      <c r="E391">
        <v>788.4</v>
      </c>
      <c r="F391">
        <v>79</v>
      </c>
      <c r="G391">
        <v>0.99680000000000002</v>
      </c>
      <c r="H391" s="24">
        <v>532.45000000000005</v>
      </c>
      <c r="I391" s="5">
        <f t="shared" si="6"/>
        <v>867.4</v>
      </c>
    </row>
    <row r="392" spans="2:9" x14ac:dyDescent="0.25">
      <c r="B392">
        <v>0.40296569999999998</v>
      </c>
      <c r="C392">
        <v>107.27</v>
      </c>
      <c r="D392">
        <v>484.72</v>
      </c>
      <c r="E392">
        <v>1575.09</v>
      </c>
      <c r="F392">
        <v>157.99</v>
      </c>
      <c r="G392">
        <v>1.9917</v>
      </c>
      <c r="H392" s="24">
        <v>1058.6600000000001</v>
      </c>
      <c r="I392" s="5">
        <f t="shared" si="6"/>
        <v>1733.08</v>
      </c>
    </row>
    <row r="393" spans="2:9" x14ac:dyDescent="0.25">
      <c r="B393">
        <v>0.40296569999999998</v>
      </c>
      <c r="C393">
        <v>107.27</v>
      </c>
      <c r="D393">
        <v>641.91999999999996</v>
      </c>
      <c r="E393">
        <v>2361.25</v>
      </c>
      <c r="F393">
        <v>236.98</v>
      </c>
      <c r="G393">
        <v>2.9857999999999998</v>
      </c>
      <c r="H393" s="24">
        <v>1577.86</v>
      </c>
      <c r="I393" s="5">
        <f t="shared" si="6"/>
        <v>2598.23</v>
      </c>
    </row>
    <row r="394" spans="2:9" x14ac:dyDescent="0.25">
      <c r="B394">
        <v>0.4029529</v>
      </c>
      <c r="C394">
        <v>107.26</v>
      </c>
      <c r="D394">
        <v>862.54</v>
      </c>
      <c r="E394">
        <v>3147.13</v>
      </c>
      <c r="F394">
        <v>315.95999999999998</v>
      </c>
      <c r="G394">
        <v>3.9798</v>
      </c>
      <c r="H394" s="24">
        <v>2083.42</v>
      </c>
      <c r="I394" s="5">
        <f t="shared" si="6"/>
        <v>3463.09</v>
      </c>
    </row>
    <row r="395" spans="2:9" x14ac:dyDescent="0.25">
      <c r="B395">
        <v>0.4029529</v>
      </c>
      <c r="C395">
        <v>107.26</v>
      </c>
      <c r="D395">
        <v>862.66</v>
      </c>
      <c r="E395">
        <v>3147.53</v>
      </c>
      <c r="F395">
        <v>315.95999999999998</v>
      </c>
      <c r="G395">
        <v>3.9803000000000002</v>
      </c>
      <c r="H395" s="24">
        <v>2116.0100000000002</v>
      </c>
      <c r="I395" s="5">
        <f t="shared" si="6"/>
        <v>3463.4900000000002</v>
      </c>
    </row>
    <row r="396" spans="2:9" x14ac:dyDescent="0.25">
      <c r="B396">
        <v>0.40297850000000002</v>
      </c>
      <c r="C396">
        <v>107.28</v>
      </c>
      <c r="D396">
        <v>1146.44</v>
      </c>
      <c r="E396">
        <v>3934.38</v>
      </c>
      <c r="F396">
        <v>394.99</v>
      </c>
      <c r="G396">
        <v>4.9747000000000003</v>
      </c>
      <c r="H396" s="24">
        <v>2658.26</v>
      </c>
      <c r="I396" s="5">
        <f t="shared" si="6"/>
        <v>4329.37</v>
      </c>
    </row>
    <row r="397" spans="2:9" x14ac:dyDescent="0.25">
      <c r="B397">
        <v>0.4029529</v>
      </c>
      <c r="C397">
        <v>107.26</v>
      </c>
      <c r="D397">
        <v>1492.64</v>
      </c>
      <c r="E397">
        <v>4720.7</v>
      </c>
      <c r="F397">
        <v>473.93</v>
      </c>
      <c r="G397">
        <v>5.9696999999999996</v>
      </c>
      <c r="H397" s="24">
        <v>3197.58</v>
      </c>
      <c r="I397" s="5">
        <f t="shared" si="6"/>
        <v>5194.63</v>
      </c>
    </row>
    <row r="398" spans="2:9" x14ac:dyDescent="0.25">
      <c r="B398">
        <v>0.25168750000000001</v>
      </c>
      <c r="C398">
        <v>44.35</v>
      </c>
      <c r="D398">
        <v>102.05</v>
      </c>
      <c r="E398">
        <v>-0.76</v>
      </c>
      <c r="F398">
        <v>0</v>
      </c>
      <c r="G398">
        <v>6.0000000000000001E-3</v>
      </c>
      <c r="H398" s="24">
        <v>-12.36</v>
      </c>
      <c r="I398" s="5">
        <f t="shared" si="6"/>
        <v>-0.76</v>
      </c>
    </row>
    <row r="399" spans="2:9" x14ac:dyDescent="0.25">
      <c r="B399">
        <v>0.25173879999999998</v>
      </c>
      <c r="C399">
        <v>44.36</v>
      </c>
      <c r="D399">
        <v>108.48</v>
      </c>
      <c r="E399">
        <v>214.33</v>
      </c>
      <c r="F399">
        <v>30.13</v>
      </c>
      <c r="G399">
        <v>1.0044</v>
      </c>
      <c r="H399" s="24">
        <v>146.76</v>
      </c>
      <c r="I399" s="5">
        <f t="shared" si="6"/>
        <v>244.46</v>
      </c>
    </row>
    <row r="400" spans="2:9" x14ac:dyDescent="0.25">
      <c r="B400">
        <v>0.25172600000000001</v>
      </c>
      <c r="C400">
        <v>44.36</v>
      </c>
      <c r="D400">
        <v>125.33</v>
      </c>
      <c r="E400">
        <v>429.37</v>
      </c>
      <c r="F400">
        <v>60.26</v>
      </c>
      <c r="G400">
        <v>2.0028000000000001</v>
      </c>
      <c r="H400" s="24">
        <v>335.53</v>
      </c>
      <c r="I400" s="5">
        <f t="shared" si="6"/>
        <v>489.63</v>
      </c>
    </row>
    <row r="401" spans="2:11" x14ac:dyDescent="0.25">
      <c r="B401">
        <v>0.25171320000000003</v>
      </c>
      <c r="C401">
        <v>44.35</v>
      </c>
      <c r="D401">
        <v>155.08000000000001</v>
      </c>
      <c r="E401">
        <v>644.27</v>
      </c>
      <c r="F401">
        <v>90.38</v>
      </c>
      <c r="G401">
        <v>3.0007000000000001</v>
      </c>
      <c r="H401" s="24">
        <v>518.91999999999996</v>
      </c>
      <c r="I401" s="5">
        <f t="shared" si="6"/>
        <v>734.65</v>
      </c>
    </row>
    <row r="402" spans="2:11" x14ac:dyDescent="0.25">
      <c r="B402">
        <v>0.25170029999999999</v>
      </c>
      <c r="C402">
        <v>44.35</v>
      </c>
      <c r="D402">
        <v>196.25</v>
      </c>
      <c r="E402">
        <v>859.05</v>
      </c>
      <c r="F402">
        <v>120.49</v>
      </c>
      <c r="G402">
        <v>3.9983</v>
      </c>
      <c r="H402" s="24">
        <v>699.49</v>
      </c>
      <c r="I402" s="5">
        <f t="shared" si="6"/>
        <v>979.54</v>
      </c>
    </row>
    <row r="403" spans="2:11" x14ac:dyDescent="0.25">
      <c r="B403">
        <v>0.25168750000000001</v>
      </c>
      <c r="C403">
        <v>44.35</v>
      </c>
      <c r="D403">
        <v>248.33</v>
      </c>
      <c r="E403">
        <v>1073.79</v>
      </c>
      <c r="F403">
        <v>150.6</v>
      </c>
      <c r="G403">
        <v>4.9958999999999998</v>
      </c>
      <c r="H403" s="24">
        <v>887.07</v>
      </c>
      <c r="I403" s="5">
        <f t="shared" ref="I403:I440" si="11">E403+F403</f>
        <v>1224.3899999999999</v>
      </c>
    </row>
    <row r="404" spans="2:11" x14ac:dyDescent="0.25">
      <c r="B404">
        <v>0.25172600000000001</v>
      </c>
      <c r="C404">
        <v>44.36</v>
      </c>
      <c r="D404">
        <v>312.47000000000003</v>
      </c>
      <c r="E404">
        <v>1289.06</v>
      </c>
      <c r="F404">
        <v>180.78</v>
      </c>
      <c r="G404">
        <v>5.9936999999999996</v>
      </c>
      <c r="H404" s="24">
        <v>1060.6099999999999</v>
      </c>
      <c r="I404" s="5">
        <f t="shared" si="11"/>
        <v>1469.84</v>
      </c>
    </row>
    <row r="405" spans="2:11" x14ac:dyDescent="0.25">
      <c r="B405">
        <v>0.3273567</v>
      </c>
      <c r="C405">
        <v>71.63</v>
      </c>
      <c r="D405">
        <v>161.19999999999999</v>
      </c>
      <c r="E405">
        <v>-0.62</v>
      </c>
      <c r="F405">
        <v>0</v>
      </c>
      <c r="G405">
        <v>1.0699999999999999E-2</v>
      </c>
      <c r="H405" s="24">
        <v>-1.96</v>
      </c>
      <c r="I405" s="5">
        <f t="shared" si="11"/>
        <v>-0.62</v>
      </c>
    </row>
    <row r="406" spans="2:11" x14ac:dyDescent="0.25">
      <c r="B406">
        <v>0.32734390000000002</v>
      </c>
      <c r="C406">
        <v>71.62</v>
      </c>
      <c r="D406">
        <v>173.58</v>
      </c>
      <c r="E406">
        <v>363</v>
      </c>
      <c r="F406">
        <v>50.61</v>
      </c>
      <c r="G406">
        <v>1.0088999999999999</v>
      </c>
      <c r="H406" s="24">
        <v>282.88</v>
      </c>
      <c r="I406" s="5">
        <f t="shared" si="11"/>
        <v>413.61</v>
      </c>
    </row>
    <row r="407" spans="2:11" x14ac:dyDescent="0.25">
      <c r="B407">
        <v>0.32740920000000001</v>
      </c>
      <c r="C407">
        <v>71.650000000000006</v>
      </c>
      <c r="D407">
        <v>211.46</v>
      </c>
      <c r="E407">
        <v>726.82</v>
      </c>
      <c r="F407">
        <v>101.27</v>
      </c>
      <c r="G407">
        <v>2.0068999999999999</v>
      </c>
      <c r="H407" s="24">
        <v>599.03</v>
      </c>
      <c r="I407" s="5">
        <f t="shared" si="11"/>
        <v>828.09</v>
      </c>
    </row>
    <row r="408" spans="2:11" x14ac:dyDescent="0.25">
      <c r="B408">
        <v>0.32734390000000002</v>
      </c>
      <c r="C408">
        <v>71.62</v>
      </c>
      <c r="D408">
        <v>274.36</v>
      </c>
      <c r="E408">
        <v>1089.78</v>
      </c>
      <c r="F408">
        <v>151.84</v>
      </c>
      <c r="G408">
        <v>3.0041000000000002</v>
      </c>
      <c r="H408" s="24">
        <v>896.19</v>
      </c>
      <c r="I408" s="5">
        <f t="shared" si="11"/>
        <v>1241.6199999999999</v>
      </c>
    </row>
    <row r="409" spans="2:11" x14ac:dyDescent="0.25">
      <c r="B409">
        <v>0.32740920000000001</v>
      </c>
      <c r="C409">
        <v>71.650000000000006</v>
      </c>
      <c r="D409">
        <v>362.3</v>
      </c>
      <c r="E409">
        <v>1453.43</v>
      </c>
      <c r="F409">
        <v>202.54</v>
      </c>
      <c r="G409">
        <v>4.0007999999999999</v>
      </c>
      <c r="H409" s="24">
        <v>1175.5899999999999</v>
      </c>
      <c r="I409" s="5">
        <f t="shared" si="11"/>
        <v>1655.97</v>
      </c>
    </row>
    <row r="410" spans="2:11" x14ac:dyDescent="0.25">
      <c r="B410">
        <v>0.32736949999999998</v>
      </c>
      <c r="C410">
        <v>71.63</v>
      </c>
      <c r="D410">
        <v>474.68</v>
      </c>
      <c r="E410">
        <v>1816.27</v>
      </c>
      <c r="F410">
        <v>253.11</v>
      </c>
      <c r="G410">
        <v>4.9977</v>
      </c>
      <c r="H410" s="24">
        <v>1486.49</v>
      </c>
      <c r="I410" s="5">
        <f t="shared" si="11"/>
        <v>2069.38</v>
      </c>
    </row>
    <row r="411" spans="2:11" x14ac:dyDescent="0.25">
      <c r="B411">
        <v>0.32731830000000001</v>
      </c>
      <c r="C411">
        <v>71.61</v>
      </c>
      <c r="D411">
        <v>613.32000000000005</v>
      </c>
      <c r="E411">
        <v>2178.8200000000002</v>
      </c>
      <c r="F411">
        <v>303.64</v>
      </c>
      <c r="G411">
        <v>5.9946999999999999</v>
      </c>
      <c r="H411" s="24">
        <v>1790.44</v>
      </c>
      <c r="I411" s="5">
        <f t="shared" si="11"/>
        <v>2482.46</v>
      </c>
    </row>
    <row r="412" spans="2:11" x14ac:dyDescent="0.25">
      <c r="B412">
        <v>0.40300409999999998</v>
      </c>
      <c r="C412">
        <v>104.74</v>
      </c>
      <c r="D412">
        <v>374.5</v>
      </c>
      <c r="E412">
        <v>-0.69</v>
      </c>
      <c r="F412">
        <v>0</v>
      </c>
      <c r="G412">
        <v>1.4E-2</v>
      </c>
      <c r="H412" s="24">
        <v>5.16</v>
      </c>
      <c r="I412" s="5">
        <f t="shared" si="11"/>
        <v>-0.69</v>
      </c>
    </row>
    <row r="413" spans="2:11" x14ac:dyDescent="0.25">
      <c r="B413">
        <v>0.4029913</v>
      </c>
      <c r="C413">
        <v>104.73</v>
      </c>
      <c r="D413">
        <v>399.34</v>
      </c>
      <c r="E413">
        <v>549.96</v>
      </c>
      <c r="F413">
        <v>76.31</v>
      </c>
      <c r="G413">
        <v>1.0114000000000001</v>
      </c>
      <c r="H413" s="24">
        <v>452.07</v>
      </c>
      <c r="I413" s="5">
        <f t="shared" si="11"/>
        <v>626.27</v>
      </c>
    </row>
    <row r="414" spans="2:11" x14ac:dyDescent="0.25">
      <c r="B414">
        <v>0.40297850000000002</v>
      </c>
      <c r="C414">
        <v>104.72</v>
      </c>
      <c r="D414">
        <v>470.55</v>
      </c>
      <c r="E414">
        <v>1099.6500000000001</v>
      </c>
      <c r="F414">
        <v>152.61000000000001</v>
      </c>
      <c r="G414">
        <v>2.0072000000000001</v>
      </c>
      <c r="H414" s="24">
        <v>929.31</v>
      </c>
      <c r="I414" s="5">
        <f t="shared" si="11"/>
        <v>1252.2600000000002</v>
      </c>
    </row>
    <row r="415" spans="2:11" ht="15.75" x14ac:dyDescent="0.25">
      <c r="B415">
        <v>0.40301700000000001</v>
      </c>
      <c r="C415">
        <v>104.74</v>
      </c>
      <c r="D415">
        <v>590.07000000000005</v>
      </c>
      <c r="E415">
        <v>1649.69</v>
      </c>
      <c r="F415">
        <v>228.96</v>
      </c>
      <c r="G415">
        <v>3.0030000000000001</v>
      </c>
      <c r="H415" s="24">
        <v>1405.84</v>
      </c>
      <c r="I415" s="5">
        <f t="shared" si="11"/>
        <v>1878.65</v>
      </c>
      <c r="K415" s="30" t="s">
        <v>34</v>
      </c>
    </row>
    <row r="416" spans="2:11" x14ac:dyDescent="0.25">
      <c r="B416">
        <v>0.40296569999999998</v>
      </c>
      <c r="C416">
        <v>104.72</v>
      </c>
      <c r="D416">
        <v>591.42999999999995</v>
      </c>
      <c r="E416">
        <v>1649.44</v>
      </c>
      <c r="F416">
        <v>228.91</v>
      </c>
      <c r="G416">
        <v>3.0032999999999999</v>
      </c>
      <c r="H416" s="24">
        <v>1386.23</v>
      </c>
      <c r="I416" s="5">
        <f t="shared" si="11"/>
        <v>1878.3500000000001</v>
      </c>
    </row>
    <row r="417" spans="2:9" x14ac:dyDescent="0.25">
      <c r="B417">
        <v>0.4029529</v>
      </c>
      <c r="C417">
        <v>104.71</v>
      </c>
      <c r="D417">
        <v>756.01</v>
      </c>
      <c r="E417">
        <v>2198.6</v>
      </c>
      <c r="F417">
        <v>305.19</v>
      </c>
      <c r="G417">
        <v>3.9984000000000002</v>
      </c>
      <c r="H417" s="24">
        <v>1844.08</v>
      </c>
      <c r="I417" s="5">
        <f t="shared" si="11"/>
        <v>2503.79</v>
      </c>
    </row>
    <row r="418" spans="2:9" x14ac:dyDescent="0.25">
      <c r="B418">
        <v>0.40297850000000002</v>
      </c>
      <c r="C418">
        <v>104.72</v>
      </c>
      <c r="D418">
        <v>971.55</v>
      </c>
      <c r="E418">
        <v>2748.78</v>
      </c>
      <c r="F418">
        <v>381.54</v>
      </c>
      <c r="G418">
        <v>4.9945000000000004</v>
      </c>
      <c r="H418" s="24">
        <v>2320.09</v>
      </c>
      <c r="I418" s="5">
        <f t="shared" si="11"/>
        <v>3130.32</v>
      </c>
    </row>
    <row r="419" spans="2:9" x14ac:dyDescent="0.25">
      <c r="B419">
        <v>0.40296569999999998</v>
      </c>
      <c r="C419">
        <v>104.72</v>
      </c>
      <c r="D419">
        <v>1200.22</v>
      </c>
      <c r="E419">
        <v>3298.63</v>
      </c>
      <c r="F419">
        <v>381.51</v>
      </c>
      <c r="G419">
        <v>5.9908999999999999</v>
      </c>
      <c r="H419" s="24">
        <v>2789.89</v>
      </c>
      <c r="I419" s="5">
        <f t="shared" si="11"/>
        <v>3680.1400000000003</v>
      </c>
    </row>
    <row r="420" spans="2:9" x14ac:dyDescent="0.25">
      <c r="B420">
        <v>0.25170029999999999</v>
      </c>
      <c r="C420">
        <v>42.74</v>
      </c>
      <c r="D420">
        <v>105.3</v>
      </c>
      <c r="E420">
        <v>-1.95</v>
      </c>
      <c r="F420">
        <v>0</v>
      </c>
      <c r="G420">
        <v>8.6E-3</v>
      </c>
      <c r="H420" s="24">
        <v>-57.97</v>
      </c>
      <c r="I420" s="5">
        <f t="shared" si="11"/>
        <v>-1.95</v>
      </c>
    </row>
    <row r="421" spans="2:9" x14ac:dyDescent="0.25">
      <c r="B421">
        <v>0.25171320000000003</v>
      </c>
      <c r="C421">
        <v>42.74</v>
      </c>
      <c r="D421">
        <v>107.74</v>
      </c>
      <c r="E421">
        <v>106.87</v>
      </c>
      <c r="F421">
        <v>28.27</v>
      </c>
      <c r="G421">
        <v>1.0071000000000001</v>
      </c>
      <c r="H421" s="24">
        <v>91.36</v>
      </c>
      <c r="I421" s="5">
        <f t="shared" si="11"/>
        <v>135.14000000000001</v>
      </c>
    </row>
    <row r="422" spans="2:9" x14ac:dyDescent="0.25">
      <c r="B422">
        <v>0.25170029999999999</v>
      </c>
      <c r="C422">
        <v>42.74</v>
      </c>
      <c r="D422">
        <v>115.23</v>
      </c>
      <c r="E422">
        <v>215.7</v>
      </c>
      <c r="F422">
        <v>56.53</v>
      </c>
      <c r="G422">
        <v>2.0059999999999998</v>
      </c>
      <c r="H422" s="24">
        <v>232.44</v>
      </c>
      <c r="I422" s="5">
        <f t="shared" si="11"/>
        <v>272.23</v>
      </c>
    </row>
    <row r="423" spans="2:9" x14ac:dyDescent="0.25">
      <c r="B423">
        <v>0.25170029999999999</v>
      </c>
      <c r="C423">
        <v>42.74</v>
      </c>
      <c r="D423">
        <v>127.32</v>
      </c>
      <c r="E423">
        <v>324.54000000000002</v>
      </c>
      <c r="F423">
        <v>84.79</v>
      </c>
      <c r="G423">
        <v>3.0049000000000001</v>
      </c>
      <c r="H423" s="24">
        <v>379.68</v>
      </c>
      <c r="I423" s="5">
        <f t="shared" si="11"/>
        <v>409.33000000000004</v>
      </c>
    </row>
    <row r="424" spans="2:9" x14ac:dyDescent="0.25">
      <c r="B424">
        <v>0.25170029999999999</v>
      </c>
      <c r="C424">
        <v>42.74</v>
      </c>
      <c r="D424">
        <v>144</v>
      </c>
      <c r="E424">
        <v>433.36</v>
      </c>
      <c r="F424">
        <v>113.06</v>
      </c>
      <c r="G424">
        <v>4.0034999999999998</v>
      </c>
      <c r="H424" s="24">
        <v>525.16999999999996</v>
      </c>
      <c r="I424" s="5">
        <f t="shared" si="11"/>
        <v>546.42000000000007</v>
      </c>
    </row>
    <row r="425" spans="2:9" x14ac:dyDescent="0.25">
      <c r="B425">
        <v>0.25171320000000003</v>
      </c>
      <c r="C425">
        <v>42.74</v>
      </c>
      <c r="D425">
        <v>166.23</v>
      </c>
      <c r="E425">
        <v>542.20000000000005</v>
      </c>
      <c r="F425">
        <v>141.34</v>
      </c>
      <c r="G425">
        <v>5.0019</v>
      </c>
      <c r="H425" s="24">
        <v>675.34</v>
      </c>
      <c r="I425" s="5">
        <f t="shared" si="11"/>
        <v>683.54000000000008</v>
      </c>
    </row>
    <row r="426" spans="2:9" x14ac:dyDescent="0.25">
      <c r="B426">
        <v>0.25168750000000001</v>
      </c>
      <c r="C426">
        <v>42.77</v>
      </c>
      <c r="D426">
        <v>194.01</v>
      </c>
      <c r="E426">
        <v>650.9</v>
      </c>
      <c r="F426">
        <v>169.59</v>
      </c>
      <c r="G426">
        <v>6.0004</v>
      </c>
      <c r="H426" s="24">
        <v>823.95</v>
      </c>
      <c r="I426" s="5">
        <f t="shared" si="11"/>
        <v>820.49</v>
      </c>
    </row>
    <row r="427" spans="2:9" x14ac:dyDescent="0.25">
      <c r="B427">
        <v>0.32738230000000001</v>
      </c>
      <c r="C427">
        <v>69.040000000000006</v>
      </c>
      <c r="D427">
        <v>168.71</v>
      </c>
      <c r="E427">
        <v>-3.38</v>
      </c>
      <c r="F427">
        <v>0</v>
      </c>
      <c r="G427">
        <v>1.61E-2</v>
      </c>
      <c r="H427" s="24">
        <v>-81.34</v>
      </c>
      <c r="I427" s="5">
        <f t="shared" si="11"/>
        <v>-3.38</v>
      </c>
    </row>
    <row r="428" spans="2:9" x14ac:dyDescent="0.25">
      <c r="B428">
        <v>0.32729269999999999</v>
      </c>
      <c r="C428">
        <v>69</v>
      </c>
      <c r="D428">
        <v>173.16</v>
      </c>
      <c r="E428">
        <v>180.54</v>
      </c>
      <c r="F428">
        <v>47.48</v>
      </c>
      <c r="G428">
        <v>1.0143</v>
      </c>
      <c r="H428" s="24">
        <v>158.12</v>
      </c>
      <c r="I428" s="5">
        <f t="shared" si="11"/>
        <v>228.01999999999998</v>
      </c>
    </row>
    <row r="429" spans="2:9" x14ac:dyDescent="0.25">
      <c r="B429">
        <v>0.3273567</v>
      </c>
      <c r="C429">
        <v>69.03</v>
      </c>
      <c r="D429">
        <v>188.84</v>
      </c>
      <c r="E429">
        <v>364.76</v>
      </c>
      <c r="F429">
        <v>94.99</v>
      </c>
      <c r="G429">
        <v>2.0133999999999999</v>
      </c>
      <c r="H429" s="24">
        <v>382.31</v>
      </c>
      <c r="I429" s="5">
        <f t="shared" si="11"/>
        <v>459.75</v>
      </c>
    </row>
    <row r="430" spans="2:9" x14ac:dyDescent="0.25">
      <c r="B430">
        <v>0.32734390000000002</v>
      </c>
      <c r="C430">
        <v>69.02</v>
      </c>
      <c r="D430">
        <v>215.41</v>
      </c>
      <c r="E430">
        <v>548.79</v>
      </c>
      <c r="F430">
        <v>142.47</v>
      </c>
      <c r="G430">
        <v>3.0121000000000002</v>
      </c>
      <c r="H430" s="24">
        <v>625.47</v>
      </c>
      <c r="I430" s="5">
        <f t="shared" si="11"/>
        <v>691.26</v>
      </c>
    </row>
    <row r="431" spans="2:9" x14ac:dyDescent="0.25">
      <c r="B431">
        <v>0.32738230000000001</v>
      </c>
      <c r="C431">
        <v>69.040000000000006</v>
      </c>
      <c r="D431">
        <v>252.52</v>
      </c>
      <c r="E431">
        <v>732.93</v>
      </c>
      <c r="F431">
        <v>190.01</v>
      </c>
      <c r="G431">
        <v>4.0103</v>
      </c>
      <c r="H431" s="24">
        <v>859.15</v>
      </c>
      <c r="I431" s="5">
        <f t="shared" si="11"/>
        <v>922.93999999999994</v>
      </c>
    </row>
    <row r="432" spans="2:9" x14ac:dyDescent="0.25">
      <c r="B432">
        <v>0.3273567</v>
      </c>
      <c r="C432">
        <v>69.08</v>
      </c>
      <c r="D432">
        <v>301.10000000000002</v>
      </c>
      <c r="E432">
        <v>916.78</v>
      </c>
      <c r="F432">
        <v>237.5</v>
      </c>
      <c r="G432">
        <v>5.0083000000000002</v>
      </c>
      <c r="H432" s="24">
        <v>1098.94</v>
      </c>
      <c r="I432" s="5">
        <f t="shared" si="11"/>
        <v>1154.28</v>
      </c>
    </row>
    <row r="433" spans="2:9" x14ac:dyDescent="0.25">
      <c r="B433">
        <v>0.32734390000000002</v>
      </c>
      <c r="C433">
        <v>69.069999999999993</v>
      </c>
      <c r="D433">
        <v>360.06</v>
      </c>
      <c r="E433">
        <v>1100.68</v>
      </c>
      <c r="F433">
        <v>284.98</v>
      </c>
      <c r="G433">
        <v>6.0065</v>
      </c>
      <c r="H433" s="24">
        <v>1331.35</v>
      </c>
      <c r="I433" s="5">
        <f t="shared" si="11"/>
        <v>1385.66</v>
      </c>
    </row>
    <row r="434" spans="2:9" x14ac:dyDescent="0.25">
      <c r="B434">
        <v>0.40300409999999998</v>
      </c>
      <c r="C434">
        <v>100.94</v>
      </c>
      <c r="D434">
        <v>384.82</v>
      </c>
      <c r="E434">
        <v>-6.16</v>
      </c>
      <c r="F434">
        <v>0</v>
      </c>
      <c r="G434">
        <v>2.0299999999999999E-2</v>
      </c>
      <c r="H434" s="24">
        <v>-102.2</v>
      </c>
      <c r="I434" s="5">
        <f t="shared" si="11"/>
        <v>-6.16</v>
      </c>
    </row>
    <row r="435" spans="2:9" x14ac:dyDescent="0.25">
      <c r="B435">
        <v>0.40297850000000002</v>
      </c>
      <c r="C435">
        <v>100.93</v>
      </c>
      <c r="D435">
        <v>394.71</v>
      </c>
      <c r="E435">
        <v>272.47000000000003</v>
      </c>
      <c r="F435">
        <v>71.599999999999994</v>
      </c>
      <c r="G435">
        <v>1.0179</v>
      </c>
      <c r="H435" s="24">
        <v>261.93</v>
      </c>
      <c r="I435" s="5">
        <f t="shared" si="11"/>
        <v>344.07000000000005</v>
      </c>
    </row>
    <row r="436" spans="2:9" x14ac:dyDescent="0.25">
      <c r="B436">
        <v>0.40296569999999998</v>
      </c>
      <c r="C436">
        <v>100.92</v>
      </c>
      <c r="D436">
        <v>424.07</v>
      </c>
      <c r="E436">
        <v>550.88</v>
      </c>
      <c r="F436">
        <v>143.19</v>
      </c>
      <c r="G436">
        <v>2.0148000000000001</v>
      </c>
      <c r="H436" s="24">
        <v>621.20000000000005</v>
      </c>
      <c r="I436" s="5">
        <f t="shared" si="11"/>
        <v>694.06999999999994</v>
      </c>
    </row>
    <row r="437" spans="2:9" x14ac:dyDescent="0.25">
      <c r="B437">
        <v>0.4029529</v>
      </c>
      <c r="C437">
        <v>100.91</v>
      </c>
      <c r="D437">
        <v>474.45</v>
      </c>
      <c r="E437">
        <v>829.39</v>
      </c>
      <c r="F437">
        <v>214.77</v>
      </c>
      <c r="G437">
        <v>3.0122</v>
      </c>
      <c r="H437" s="24">
        <v>1006.16</v>
      </c>
      <c r="I437" s="5">
        <f t="shared" si="11"/>
        <v>1044.1600000000001</v>
      </c>
    </row>
    <row r="438" spans="2:9" x14ac:dyDescent="0.25">
      <c r="B438">
        <v>0.40296569999999998</v>
      </c>
      <c r="C438">
        <v>100.92</v>
      </c>
      <c r="D438">
        <v>544.35</v>
      </c>
      <c r="E438">
        <v>1108.03</v>
      </c>
      <c r="F438">
        <v>286.37</v>
      </c>
      <c r="G438">
        <v>4.0096999999999996</v>
      </c>
      <c r="H438" s="24">
        <v>1379.98</v>
      </c>
      <c r="I438" s="5">
        <f t="shared" si="11"/>
        <v>1394.4</v>
      </c>
    </row>
    <row r="439" spans="2:9" x14ac:dyDescent="0.25">
      <c r="B439">
        <v>0.4029529</v>
      </c>
      <c r="C439">
        <v>100.98</v>
      </c>
      <c r="D439">
        <v>634.80999999999995</v>
      </c>
      <c r="E439">
        <v>1386.51</v>
      </c>
      <c r="F439">
        <v>357.98</v>
      </c>
      <c r="G439">
        <v>5.0069999999999997</v>
      </c>
      <c r="H439" s="24">
        <v>1732.51</v>
      </c>
      <c r="I439" s="5">
        <f t="shared" si="11"/>
        <v>1744.49</v>
      </c>
    </row>
    <row r="440" spans="2:9" x14ac:dyDescent="0.25">
      <c r="B440">
        <v>0.40296569999999998</v>
      </c>
      <c r="C440">
        <v>100.99</v>
      </c>
      <c r="D440">
        <v>744.77</v>
      </c>
      <c r="E440">
        <v>1665.22</v>
      </c>
      <c r="F440">
        <v>429.61</v>
      </c>
      <c r="G440">
        <v>6.0045999999999999</v>
      </c>
      <c r="H440" s="24">
        <v>2099.3000000000002</v>
      </c>
      <c r="I440" s="5">
        <f t="shared" si="11"/>
        <v>2094.83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3DF44-7E43-472C-9A67-7B6F41D49C91}">
  <dimension ref="A1:AT197"/>
  <sheetViews>
    <sheetView topLeftCell="A71" workbookViewId="0">
      <selection activeCell="C125" sqref="C125"/>
    </sheetView>
  </sheetViews>
  <sheetFormatPr baseColWidth="10" defaultRowHeight="15" x14ac:dyDescent="0.25"/>
  <cols>
    <col min="1" max="1" width="5.42578125" customWidth="1"/>
    <col min="17" max="17" width="13.42578125" customWidth="1"/>
    <col min="23" max="23" width="9.28515625" customWidth="1"/>
  </cols>
  <sheetData>
    <row r="1" spans="1:46" x14ac:dyDescent="0.25">
      <c r="A1" s="3" t="s">
        <v>30</v>
      </c>
      <c r="B1" s="15"/>
      <c r="C1" s="15"/>
      <c r="D1" s="5"/>
      <c r="E1" s="5"/>
      <c r="F1" s="5"/>
      <c r="G1" s="16"/>
      <c r="H1" s="5"/>
      <c r="I1" s="5"/>
      <c r="J1" s="5"/>
      <c r="K1" s="5"/>
      <c r="L1" s="5"/>
      <c r="M1" s="5"/>
      <c r="O1" s="5" t="s">
        <v>68</v>
      </c>
      <c r="P1" s="5" t="s">
        <v>68</v>
      </c>
      <c r="Q1" s="5" t="s">
        <v>68</v>
      </c>
      <c r="R1" s="5" t="s">
        <v>68</v>
      </c>
      <c r="S1" s="5"/>
      <c r="X1" s="5" t="s">
        <v>71</v>
      </c>
      <c r="Y1" s="62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pans="1:46" x14ac:dyDescent="0.25">
      <c r="A2" s="5"/>
      <c r="B2" s="6" t="s">
        <v>25</v>
      </c>
      <c r="C2" s="6"/>
      <c r="D2" s="6" t="s">
        <v>26</v>
      </c>
      <c r="E2" s="6"/>
      <c r="F2" s="6" t="s">
        <v>27</v>
      </c>
      <c r="G2" s="6" t="s">
        <v>3</v>
      </c>
      <c r="H2" s="6" t="s">
        <v>4</v>
      </c>
      <c r="I2" s="6" t="s">
        <v>0</v>
      </c>
      <c r="J2" s="6" t="s">
        <v>1</v>
      </c>
      <c r="K2" s="6" t="s">
        <v>2</v>
      </c>
      <c r="L2" s="6" t="s">
        <v>28</v>
      </c>
      <c r="M2" s="6" t="s">
        <v>23</v>
      </c>
      <c r="O2" s="5" t="s">
        <v>25</v>
      </c>
      <c r="P2" s="5" t="s">
        <v>67</v>
      </c>
      <c r="Q2" s="5" t="s">
        <v>83</v>
      </c>
      <c r="R2" s="5" t="s">
        <v>23</v>
      </c>
      <c r="S2" s="5"/>
      <c r="X2" s="5" t="s">
        <v>69</v>
      </c>
      <c r="Y2" s="5"/>
      <c r="Z2" s="5"/>
      <c r="AA2" s="5" t="s">
        <v>65</v>
      </c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</row>
    <row r="3" spans="1:46" x14ac:dyDescent="0.25">
      <c r="A3">
        <v>58</v>
      </c>
      <c r="B3" s="1">
        <f t="shared" ref="B3:B34" si="0">O3*SQRT(2)</f>
        <v>2.5013412398558712</v>
      </c>
      <c r="D3" s="39">
        <v>0</v>
      </c>
      <c r="F3" s="39">
        <v>15</v>
      </c>
      <c r="G3" s="39">
        <v>1</v>
      </c>
      <c r="H3">
        <v>12000</v>
      </c>
      <c r="I3">
        <v>0</v>
      </c>
      <c r="J3">
        <v>1</v>
      </c>
      <c r="K3">
        <v>0</v>
      </c>
      <c r="L3">
        <v>0</v>
      </c>
      <c r="M3">
        <v>0</v>
      </c>
      <c r="O3" s="1">
        <v>1.768715352763653</v>
      </c>
      <c r="P3" s="1">
        <v>0.226310503</v>
      </c>
      <c r="Q3">
        <v>6.4272820000000003E-4</v>
      </c>
      <c r="R3">
        <v>0</v>
      </c>
      <c r="S3" s="1"/>
      <c r="T3" s="1"/>
      <c r="X3" s="61" t="s">
        <v>70</v>
      </c>
      <c r="Y3" s="61"/>
      <c r="Z3" s="61"/>
      <c r="AA3" s="40">
        <v>-6565.7256799999996</v>
      </c>
    </row>
    <row r="4" spans="1:46" x14ac:dyDescent="0.25">
      <c r="A4" s="60">
        <v>59</v>
      </c>
      <c r="B4" s="1">
        <f t="shared" si="0"/>
        <v>2.7786690999562671</v>
      </c>
      <c r="D4" s="39">
        <v>0</v>
      </c>
      <c r="F4" s="39">
        <v>15</v>
      </c>
      <c r="G4" s="39">
        <v>1</v>
      </c>
      <c r="H4">
        <v>12000</v>
      </c>
      <c r="I4">
        <v>0</v>
      </c>
      <c r="J4">
        <v>1</v>
      </c>
      <c r="K4">
        <v>0</v>
      </c>
      <c r="L4">
        <v>0</v>
      </c>
      <c r="M4">
        <v>0</v>
      </c>
      <c r="O4" s="1">
        <v>1.9648157632525969</v>
      </c>
      <c r="P4" s="1">
        <v>0.2514325892</v>
      </c>
      <c r="Q4">
        <v>7.9670049999999997E-4</v>
      </c>
      <c r="R4">
        <v>0</v>
      </c>
      <c r="S4" s="1"/>
      <c r="T4" s="1"/>
      <c r="X4" s="61"/>
      <c r="Y4" s="61"/>
      <c r="Z4" s="61"/>
      <c r="AA4" s="40">
        <v>-6407.159679999997</v>
      </c>
    </row>
    <row r="5" spans="1:46" x14ac:dyDescent="0.25">
      <c r="A5" s="60">
        <v>60</v>
      </c>
      <c r="B5" s="1">
        <f t="shared" si="0"/>
        <v>3.0576065940749673</v>
      </c>
      <c r="D5" s="39">
        <v>0</v>
      </c>
      <c r="F5" s="39">
        <v>15</v>
      </c>
      <c r="G5" s="39">
        <v>1</v>
      </c>
      <c r="H5">
        <v>12000</v>
      </c>
      <c r="I5">
        <v>0</v>
      </c>
      <c r="J5">
        <v>1</v>
      </c>
      <c r="K5">
        <v>0</v>
      </c>
      <c r="L5">
        <v>0</v>
      </c>
      <c r="M5">
        <v>0</v>
      </c>
      <c r="O5" s="1">
        <v>2.1620543568711126</v>
      </c>
      <c r="P5" s="1">
        <v>0.27669823129999999</v>
      </c>
      <c r="Q5">
        <v>1.0314033000000001E-3</v>
      </c>
      <c r="R5">
        <v>0</v>
      </c>
      <c r="S5" s="1"/>
      <c r="T5" s="1"/>
      <c r="X5" s="61"/>
      <c r="Y5" s="61"/>
      <c r="Z5" s="61"/>
      <c r="AA5" s="40">
        <v>-6539.92247999759</v>
      </c>
    </row>
    <row r="6" spans="1:46" x14ac:dyDescent="0.25">
      <c r="A6" s="60">
        <v>61</v>
      </c>
      <c r="B6" s="1">
        <f t="shared" si="0"/>
        <v>3.3350292548661002</v>
      </c>
      <c r="D6" s="39">
        <v>0</v>
      </c>
      <c r="F6" s="39">
        <v>15</v>
      </c>
      <c r="G6" s="39">
        <v>1</v>
      </c>
      <c r="H6">
        <v>12000</v>
      </c>
      <c r="I6">
        <v>0</v>
      </c>
      <c r="J6">
        <v>1</v>
      </c>
      <c r="K6">
        <v>0</v>
      </c>
      <c r="L6">
        <v>0</v>
      </c>
      <c r="M6">
        <v>0</v>
      </c>
      <c r="O6" s="1">
        <v>2.3582218015713381</v>
      </c>
      <c r="P6" s="1">
        <v>0.30188974839999999</v>
      </c>
      <c r="Q6">
        <v>1.2683671000000001E-3</v>
      </c>
      <c r="R6">
        <v>0</v>
      </c>
      <c r="S6" s="1"/>
      <c r="T6" s="1"/>
      <c r="X6" s="61"/>
      <c r="Y6" s="61"/>
      <c r="Z6" s="61"/>
      <c r="AA6" s="40">
        <v>-6057.1603196592278</v>
      </c>
    </row>
    <row r="7" spans="1:46" x14ac:dyDescent="0.25">
      <c r="A7" s="60">
        <v>62</v>
      </c>
      <c r="B7" s="1">
        <f t="shared" si="0"/>
        <v>3.6145029891413629</v>
      </c>
      <c r="D7" s="39">
        <v>0</v>
      </c>
      <c r="F7" s="39">
        <v>15</v>
      </c>
      <c r="G7" s="39">
        <v>1</v>
      </c>
      <c r="H7">
        <v>12000</v>
      </c>
      <c r="I7">
        <v>0</v>
      </c>
      <c r="J7">
        <v>1</v>
      </c>
      <c r="K7">
        <v>0</v>
      </c>
      <c r="L7">
        <v>0</v>
      </c>
      <c r="M7">
        <v>0</v>
      </c>
      <c r="O7" s="1">
        <v>2.5558395742409035</v>
      </c>
      <c r="P7" s="1">
        <v>0.32725670309999999</v>
      </c>
      <c r="Q7">
        <v>1.545547E-3</v>
      </c>
      <c r="R7">
        <v>0</v>
      </c>
      <c r="S7" s="1"/>
      <c r="T7" s="67" t="s">
        <v>84</v>
      </c>
      <c r="X7" s="61"/>
      <c r="Y7" s="61"/>
      <c r="Z7" s="61"/>
      <c r="AA7" s="40">
        <v>-6093.8133428710698</v>
      </c>
    </row>
    <row r="8" spans="1:46" x14ac:dyDescent="0.25">
      <c r="A8" s="60">
        <v>63</v>
      </c>
      <c r="B8" s="1">
        <f t="shared" si="0"/>
        <v>3.8916222263535256</v>
      </c>
      <c r="D8" s="39">
        <v>0</v>
      </c>
      <c r="F8" s="39">
        <v>15</v>
      </c>
      <c r="G8" s="39">
        <v>1</v>
      </c>
      <c r="H8">
        <v>12000</v>
      </c>
      <c r="I8">
        <v>0</v>
      </c>
      <c r="J8">
        <v>1</v>
      </c>
      <c r="K8">
        <v>0</v>
      </c>
      <c r="L8">
        <v>0</v>
      </c>
      <c r="M8">
        <v>0</v>
      </c>
      <c r="O8" s="1">
        <v>2.7517924660708672</v>
      </c>
      <c r="P8" s="1">
        <v>0.3525366284</v>
      </c>
      <c r="Q8">
        <v>2.0243867999999998E-3</v>
      </c>
      <c r="R8">
        <v>0</v>
      </c>
      <c r="S8" s="1"/>
      <c r="T8" s="67" t="s">
        <v>85</v>
      </c>
      <c r="X8" s="61"/>
      <c r="Y8" s="61"/>
      <c r="Z8" s="61"/>
      <c r="AA8" s="40">
        <v>-5637.4907807294694</v>
      </c>
    </row>
    <row r="9" spans="1:46" x14ac:dyDescent="0.25">
      <c r="A9" s="60">
        <v>64</v>
      </c>
      <c r="B9" s="1">
        <f t="shared" si="0"/>
        <v>4.1712380590844118</v>
      </c>
      <c r="D9" s="39">
        <v>0</v>
      </c>
      <c r="F9" s="39">
        <v>15</v>
      </c>
      <c r="G9" s="39">
        <v>1</v>
      </c>
      <c r="H9">
        <v>12000</v>
      </c>
      <c r="I9">
        <v>0</v>
      </c>
      <c r="J9">
        <v>1</v>
      </c>
      <c r="K9">
        <v>0</v>
      </c>
      <c r="L9">
        <v>0</v>
      </c>
      <c r="M9">
        <v>0</v>
      </c>
      <c r="O9" s="1">
        <v>2.9495107175220001</v>
      </c>
      <c r="P9" s="1">
        <v>0.37823545860000002</v>
      </c>
      <c r="Q9">
        <v>3.0024197999999999E-3</v>
      </c>
      <c r="R9">
        <v>0</v>
      </c>
      <c r="S9" s="1"/>
      <c r="T9" s="1"/>
      <c r="X9" s="61"/>
      <c r="Y9" s="61"/>
      <c r="Z9" s="61"/>
      <c r="AA9" s="40">
        <v>-5155.8165287112142</v>
      </c>
    </row>
    <row r="10" spans="1:46" x14ac:dyDescent="0.25">
      <c r="A10" s="60">
        <v>65</v>
      </c>
      <c r="B10" s="1">
        <f t="shared" si="0"/>
        <v>4.4490890100453919</v>
      </c>
      <c r="D10" s="39">
        <v>0</v>
      </c>
      <c r="F10" s="39">
        <v>15</v>
      </c>
      <c r="G10" s="39">
        <v>1</v>
      </c>
      <c r="H10">
        <v>12000</v>
      </c>
      <c r="I10">
        <v>0</v>
      </c>
      <c r="J10">
        <v>1</v>
      </c>
      <c r="K10">
        <v>0</v>
      </c>
      <c r="L10">
        <v>0</v>
      </c>
      <c r="M10">
        <v>0</v>
      </c>
      <c r="O10" s="1">
        <v>3.1459810091056402</v>
      </c>
      <c r="P10" s="1">
        <v>0.40436119970000001</v>
      </c>
      <c r="Q10">
        <v>4.4311817999999996E-3</v>
      </c>
      <c r="R10">
        <v>0</v>
      </c>
      <c r="S10" s="1"/>
      <c r="T10" s="1"/>
      <c r="X10" s="61"/>
      <c r="Y10" s="61"/>
      <c r="Z10" s="61"/>
      <c r="AA10" s="40">
        <v>-3839.5392154177571</v>
      </c>
    </row>
    <row r="11" spans="1:46" x14ac:dyDescent="0.25">
      <c r="A11" s="60">
        <v>66</v>
      </c>
      <c r="B11" s="1">
        <f t="shared" si="0"/>
        <v>4.72975335901039</v>
      </c>
      <c r="D11" s="39">
        <v>0</v>
      </c>
      <c r="F11" s="39">
        <v>15</v>
      </c>
      <c r="G11" s="39">
        <v>1</v>
      </c>
      <c r="H11">
        <v>12000</v>
      </c>
      <c r="I11">
        <v>0</v>
      </c>
      <c r="J11">
        <v>1</v>
      </c>
      <c r="K11">
        <v>0</v>
      </c>
      <c r="L11">
        <v>0</v>
      </c>
      <c r="M11">
        <v>0</v>
      </c>
      <c r="O11" s="1">
        <v>3.3444406734960976</v>
      </c>
      <c r="P11" s="1">
        <v>0.43147542100000003</v>
      </c>
      <c r="Q11">
        <v>6.1542734000000002E-3</v>
      </c>
      <c r="R11">
        <v>0</v>
      </c>
      <c r="S11" s="1"/>
      <c r="T11" s="1"/>
      <c r="X11" s="61"/>
      <c r="Y11" s="61"/>
      <c r="Z11" s="61"/>
      <c r="AA11" s="40">
        <v>-2218.3144443424808</v>
      </c>
    </row>
    <row r="12" spans="1:46" x14ac:dyDescent="0.25">
      <c r="A12" s="60">
        <v>67</v>
      </c>
      <c r="B12" s="1">
        <f t="shared" si="0"/>
        <v>5.0069933380159553</v>
      </c>
      <c r="D12" s="39">
        <v>0</v>
      </c>
      <c r="F12" s="39">
        <v>15</v>
      </c>
      <c r="G12" s="39">
        <v>1</v>
      </c>
      <c r="H12">
        <v>12000</v>
      </c>
      <c r="I12">
        <v>0</v>
      </c>
      <c r="J12">
        <v>1</v>
      </c>
      <c r="K12">
        <v>0</v>
      </c>
      <c r="L12">
        <v>0</v>
      </c>
      <c r="M12">
        <v>0</v>
      </c>
      <c r="O12" s="1">
        <v>3.5404789426669487</v>
      </c>
      <c r="P12" s="1">
        <v>0.45887022</v>
      </c>
      <c r="Q12">
        <v>7.7831289999999997E-3</v>
      </c>
      <c r="R12">
        <v>0</v>
      </c>
      <c r="S12" s="1"/>
      <c r="T12" s="1"/>
      <c r="X12" s="61"/>
      <c r="Y12" s="61"/>
      <c r="Z12" s="61"/>
      <c r="AA12" s="40">
        <v>-723.59841888199298</v>
      </c>
    </row>
    <row r="13" spans="1:46" x14ac:dyDescent="0.25">
      <c r="A13" s="60">
        <v>68</v>
      </c>
      <c r="B13" s="1">
        <f t="shared" si="0"/>
        <v>5.2855835877084658</v>
      </c>
      <c r="D13" s="39">
        <v>0</v>
      </c>
      <c r="F13" s="39">
        <v>15</v>
      </c>
      <c r="G13" s="39">
        <v>1</v>
      </c>
      <c r="H13">
        <v>12000</v>
      </c>
      <c r="I13">
        <v>0</v>
      </c>
      <c r="J13">
        <v>1</v>
      </c>
      <c r="K13">
        <v>0</v>
      </c>
      <c r="L13">
        <v>0</v>
      </c>
      <c r="M13">
        <v>0</v>
      </c>
      <c r="O13" s="1">
        <v>3.7374719973969768</v>
      </c>
      <c r="P13" s="1">
        <v>0.48713854870000001</v>
      </c>
      <c r="Q13">
        <v>9.2430545000000003E-3</v>
      </c>
      <c r="R13">
        <v>0</v>
      </c>
      <c r="S13" s="1"/>
      <c r="T13" s="1"/>
      <c r="X13" s="61"/>
      <c r="Y13" s="61"/>
      <c r="Z13" s="61"/>
      <c r="AA13" s="40">
        <v>1066.6315440152157</v>
      </c>
    </row>
    <row r="14" spans="1:46" x14ac:dyDescent="0.25">
      <c r="A14" s="60">
        <v>69</v>
      </c>
      <c r="B14" s="1">
        <f t="shared" si="0"/>
        <v>5.5655143618745804</v>
      </c>
      <c r="D14" s="39">
        <v>0</v>
      </c>
      <c r="F14" s="39">
        <v>15</v>
      </c>
      <c r="G14" s="39">
        <v>1</v>
      </c>
      <c r="H14">
        <v>12000</v>
      </c>
      <c r="I14">
        <v>0</v>
      </c>
      <c r="J14">
        <v>1</v>
      </c>
      <c r="K14">
        <v>0</v>
      </c>
      <c r="L14">
        <v>0</v>
      </c>
      <c r="M14">
        <v>0</v>
      </c>
      <c r="O14" s="1">
        <v>3.9354129460726361</v>
      </c>
      <c r="P14" s="1">
        <v>0.51615816589999997</v>
      </c>
      <c r="Q14">
        <v>1.02039633E-2</v>
      </c>
      <c r="R14">
        <v>0</v>
      </c>
      <c r="S14" s="1"/>
      <c r="T14" s="1"/>
      <c r="X14" s="61"/>
      <c r="Y14" s="61"/>
      <c r="Z14" s="61"/>
      <c r="AA14" s="40">
        <v>3315.0904655651684</v>
      </c>
    </row>
    <row r="15" spans="1:46" x14ac:dyDescent="0.25">
      <c r="A15" s="60">
        <v>70</v>
      </c>
      <c r="B15" s="1">
        <f t="shared" si="0"/>
        <v>6.1262224541481087</v>
      </c>
      <c r="D15" s="39">
        <v>0</v>
      </c>
      <c r="F15" s="39">
        <v>15</v>
      </c>
      <c r="G15" s="39">
        <v>1</v>
      </c>
      <c r="H15">
        <v>12000</v>
      </c>
      <c r="I15">
        <v>0</v>
      </c>
      <c r="J15">
        <v>1</v>
      </c>
      <c r="K15">
        <v>0</v>
      </c>
      <c r="L15">
        <v>0</v>
      </c>
      <c r="M15">
        <v>0</v>
      </c>
      <c r="O15" s="1">
        <v>4.3318934403854206</v>
      </c>
      <c r="P15" s="1">
        <v>0.57458082239999997</v>
      </c>
      <c r="Q15">
        <v>1.07941644E-2</v>
      </c>
      <c r="R15">
        <v>0</v>
      </c>
      <c r="S15" s="1"/>
      <c r="T15" s="1"/>
      <c r="X15" s="61"/>
      <c r="Y15" s="61"/>
      <c r="Z15" s="61"/>
      <c r="AA15" s="40">
        <v>7273.9789257820885</v>
      </c>
    </row>
    <row r="16" spans="1:46" x14ac:dyDescent="0.25">
      <c r="A16" s="60">
        <v>71</v>
      </c>
      <c r="B16" s="1">
        <f t="shared" si="0"/>
        <v>6.6919430933254569</v>
      </c>
      <c r="D16" s="39">
        <v>0</v>
      </c>
      <c r="F16" s="39">
        <v>15</v>
      </c>
      <c r="G16" s="39">
        <v>1</v>
      </c>
      <c r="H16">
        <v>12000</v>
      </c>
      <c r="I16">
        <v>0</v>
      </c>
      <c r="J16">
        <v>1</v>
      </c>
      <c r="K16">
        <v>0</v>
      </c>
      <c r="L16">
        <v>0</v>
      </c>
      <c r="M16">
        <v>0</v>
      </c>
      <c r="O16" s="1">
        <v>4.7319183406049117</v>
      </c>
      <c r="P16" s="1">
        <v>0.63316215409999999</v>
      </c>
      <c r="Q16">
        <v>1.0359949199999999E-2</v>
      </c>
      <c r="R16">
        <v>0</v>
      </c>
      <c r="S16" s="1"/>
      <c r="T16" s="1"/>
      <c r="X16" s="61"/>
      <c r="Y16" s="61"/>
      <c r="Z16" s="61"/>
      <c r="AA16" s="40">
        <v>9551.1843148663465</v>
      </c>
    </row>
    <row r="17" spans="1:27" x14ac:dyDescent="0.25">
      <c r="A17" s="60">
        <v>125</v>
      </c>
      <c r="B17" s="1">
        <f t="shared" si="0"/>
        <v>2.7792383126873648</v>
      </c>
      <c r="D17" s="39">
        <v>0</v>
      </c>
      <c r="F17" s="39">
        <v>15</v>
      </c>
      <c r="G17" s="39">
        <v>1</v>
      </c>
      <c r="H17">
        <v>12000</v>
      </c>
      <c r="I17" s="60">
        <v>15</v>
      </c>
      <c r="J17">
        <v>1</v>
      </c>
      <c r="K17" s="1">
        <v>7.3832499999999992E-3</v>
      </c>
      <c r="L17" s="40">
        <v>0</v>
      </c>
      <c r="M17">
        <f t="shared" ref="M17:M58" si="1">R17*8</f>
        <v>0</v>
      </c>
      <c r="O17" s="1">
        <v>1.9652182574346939</v>
      </c>
      <c r="R17" s="60">
        <v>0</v>
      </c>
      <c r="Z17" s="61"/>
      <c r="AA17" s="39"/>
    </row>
    <row r="18" spans="1:27" x14ac:dyDescent="0.25">
      <c r="A18" s="60">
        <v>126</v>
      </c>
      <c r="B18" s="1">
        <f t="shared" si="0"/>
        <v>2.7792383126873648</v>
      </c>
      <c r="D18" s="39">
        <v>0</v>
      </c>
      <c r="F18" s="39">
        <v>15</v>
      </c>
      <c r="G18" s="39">
        <v>1</v>
      </c>
      <c r="H18">
        <v>12000</v>
      </c>
      <c r="I18" s="60">
        <v>15</v>
      </c>
      <c r="J18">
        <v>1</v>
      </c>
      <c r="K18" s="1">
        <v>1.0057754999999999</v>
      </c>
      <c r="L18">
        <v>1</v>
      </c>
      <c r="M18">
        <f t="shared" si="1"/>
        <v>24</v>
      </c>
      <c r="O18" s="1">
        <v>1.9652182574346939</v>
      </c>
      <c r="R18">
        <v>3</v>
      </c>
      <c r="Z18" s="61"/>
      <c r="AA18" s="39"/>
    </row>
    <row r="19" spans="1:27" x14ac:dyDescent="0.25">
      <c r="A19" s="60">
        <v>127</v>
      </c>
      <c r="B19" s="1">
        <f t="shared" si="0"/>
        <v>2.7783844936601922</v>
      </c>
      <c r="D19" s="39">
        <v>0</v>
      </c>
      <c r="F19" s="39">
        <v>15</v>
      </c>
      <c r="G19" s="39">
        <v>1</v>
      </c>
      <c r="H19">
        <v>12000</v>
      </c>
      <c r="I19" s="60">
        <v>15</v>
      </c>
      <c r="J19">
        <v>1</v>
      </c>
      <c r="K19" s="1">
        <v>2.0036467500000001</v>
      </c>
      <c r="L19">
        <v>2</v>
      </c>
      <c r="M19">
        <f t="shared" si="1"/>
        <v>64</v>
      </c>
      <c r="O19" s="1">
        <v>1.9646145162106741</v>
      </c>
      <c r="R19">
        <v>8</v>
      </c>
      <c r="Z19" s="61"/>
      <c r="AA19" s="39"/>
    </row>
    <row r="20" spans="1:27" x14ac:dyDescent="0.25">
      <c r="A20" s="60">
        <v>128</v>
      </c>
      <c r="B20" s="1">
        <f t="shared" si="0"/>
        <v>2.7788114031216713</v>
      </c>
      <c r="D20" s="39">
        <v>0</v>
      </c>
      <c r="F20" s="39">
        <v>15</v>
      </c>
      <c r="G20" s="39">
        <v>1</v>
      </c>
      <c r="H20">
        <v>12000</v>
      </c>
      <c r="I20" s="60">
        <v>15</v>
      </c>
      <c r="J20">
        <v>1</v>
      </c>
      <c r="K20" s="1">
        <v>3.0012859999999999</v>
      </c>
      <c r="L20">
        <v>3</v>
      </c>
      <c r="M20">
        <f t="shared" si="1"/>
        <v>104</v>
      </c>
      <c r="O20" s="1">
        <v>1.9649163867858386</v>
      </c>
      <c r="R20">
        <v>13</v>
      </c>
      <c r="Z20" s="61"/>
      <c r="AA20" s="39"/>
    </row>
    <row r="21" spans="1:27" x14ac:dyDescent="0.25">
      <c r="A21" s="60">
        <v>129</v>
      </c>
      <c r="B21" s="1">
        <f t="shared" si="0"/>
        <v>2.7785267968024403</v>
      </c>
      <c r="D21" s="39">
        <v>0</v>
      </c>
      <c r="F21" s="39">
        <v>15</v>
      </c>
      <c r="G21" s="39">
        <v>1</v>
      </c>
      <c r="H21">
        <v>12000</v>
      </c>
      <c r="I21" s="60">
        <v>15</v>
      </c>
      <c r="J21">
        <v>1</v>
      </c>
      <c r="K21" s="1">
        <v>3.9986617500000001</v>
      </c>
      <c r="L21">
        <v>4</v>
      </c>
      <c r="M21">
        <f t="shared" si="1"/>
        <v>144</v>
      </c>
      <c r="O21" s="1">
        <v>1.964715139727542</v>
      </c>
      <c r="R21">
        <v>18</v>
      </c>
      <c r="Z21" s="61"/>
      <c r="AA21" s="39"/>
    </row>
    <row r="22" spans="1:27" x14ac:dyDescent="0.25">
      <c r="A22" s="60">
        <v>130</v>
      </c>
      <c r="B22" s="1">
        <f t="shared" si="0"/>
        <v>2.7786690999562671</v>
      </c>
      <c r="D22" s="39">
        <v>0</v>
      </c>
      <c r="F22" s="39">
        <v>15</v>
      </c>
      <c r="G22" s="39">
        <v>1</v>
      </c>
      <c r="H22">
        <v>12000</v>
      </c>
      <c r="I22" s="60">
        <v>15</v>
      </c>
      <c r="J22">
        <v>1</v>
      </c>
      <c r="K22" s="1">
        <v>4.9958739999999997</v>
      </c>
      <c r="L22">
        <v>5</v>
      </c>
      <c r="M22">
        <f t="shared" si="1"/>
        <v>176</v>
      </c>
      <c r="O22" s="1">
        <v>1.9648157632525969</v>
      </c>
      <c r="R22">
        <v>22</v>
      </c>
      <c r="Z22" s="61"/>
      <c r="AA22" s="39"/>
    </row>
    <row r="23" spans="1:27" x14ac:dyDescent="0.25">
      <c r="A23" s="60">
        <v>131</v>
      </c>
      <c r="B23" s="1">
        <f t="shared" si="0"/>
        <v>2.7786690999562671</v>
      </c>
      <c r="D23" s="39">
        <v>0</v>
      </c>
      <c r="F23" s="39">
        <v>15</v>
      </c>
      <c r="G23" s="39">
        <v>1</v>
      </c>
      <c r="H23">
        <v>12000</v>
      </c>
      <c r="I23" s="60">
        <v>15</v>
      </c>
      <c r="J23">
        <v>1</v>
      </c>
      <c r="K23" s="1">
        <v>5.9932052499999999</v>
      </c>
      <c r="L23">
        <v>6</v>
      </c>
      <c r="M23">
        <f t="shared" si="1"/>
        <v>216</v>
      </c>
      <c r="O23" s="1">
        <v>1.9648157632525969</v>
      </c>
      <c r="R23">
        <v>27</v>
      </c>
      <c r="W23" s="61"/>
      <c r="X23" s="39"/>
    </row>
    <row r="24" spans="1:27" x14ac:dyDescent="0.25">
      <c r="A24" s="60">
        <v>132</v>
      </c>
      <c r="B24" s="1">
        <f t="shared" si="0"/>
        <v>3.6146453761019059</v>
      </c>
      <c r="D24" s="39">
        <v>0</v>
      </c>
      <c r="F24" s="39">
        <v>15</v>
      </c>
      <c r="G24" s="39">
        <v>1</v>
      </c>
      <c r="H24">
        <v>12000</v>
      </c>
      <c r="I24" s="60">
        <v>15</v>
      </c>
      <c r="J24">
        <v>1</v>
      </c>
      <c r="K24" s="1">
        <v>1.3327250000000001E-2</v>
      </c>
      <c r="L24" s="40">
        <v>0</v>
      </c>
      <c r="M24">
        <f t="shared" si="1"/>
        <v>0</v>
      </c>
      <c r="O24" s="1">
        <v>2.5559402570262559</v>
      </c>
      <c r="R24" s="60">
        <v>0</v>
      </c>
      <c r="W24" s="61"/>
      <c r="X24" s="39"/>
    </row>
    <row r="25" spans="1:27" x14ac:dyDescent="0.25">
      <c r="A25" s="60">
        <v>133</v>
      </c>
      <c r="B25" s="1">
        <f t="shared" si="0"/>
        <v>3.6136486675671642</v>
      </c>
      <c r="D25" s="39">
        <v>0</v>
      </c>
      <c r="F25" s="39">
        <v>15</v>
      </c>
      <c r="G25" s="39">
        <v>1</v>
      </c>
      <c r="H25">
        <v>12000</v>
      </c>
      <c r="I25" s="60">
        <v>15</v>
      </c>
      <c r="J25">
        <v>1</v>
      </c>
      <c r="K25" s="1">
        <v>1.011139</v>
      </c>
      <c r="L25">
        <v>1</v>
      </c>
      <c r="M25">
        <f t="shared" si="1"/>
        <v>56</v>
      </c>
      <c r="O25" s="1">
        <v>2.5552354776624737</v>
      </c>
      <c r="R25">
        <v>7</v>
      </c>
      <c r="W25" s="61"/>
      <c r="X25" s="39"/>
    </row>
    <row r="26" spans="1:27" x14ac:dyDescent="0.25">
      <c r="A26" s="60">
        <v>134</v>
      </c>
      <c r="B26" s="1">
        <f t="shared" si="0"/>
        <v>3.6137910544169993</v>
      </c>
      <c r="D26" s="39">
        <v>0</v>
      </c>
      <c r="F26" s="39">
        <v>15</v>
      </c>
      <c r="G26" s="39">
        <v>1</v>
      </c>
      <c r="H26">
        <v>12000</v>
      </c>
      <c r="I26" s="60">
        <v>15</v>
      </c>
      <c r="J26">
        <v>1</v>
      </c>
      <c r="K26" s="1">
        <v>2.008308</v>
      </c>
      <c r="L26">
        <v>2</v>
      </c>
      <c r="M26">
        <f t="shared" si="1"/>
        <v>112</v>
      </c>
      <c r="O26" s="1">
        <v>2.5553361603695439</v>
      </c>
      <c r="R26">
        <v>14</v>
      </c>
      <c r="W26" s="61"/>
      <c r="X26" s="39"/>
    </row>
    <row r="27" spans="1:27" x14ac:dyDescent="0.25">
      <c r="A27" s="60">
        <v>135</v>
      </c>
      <c r="B27" s="1">
        <f t="shared" si="0"/>
        <v>3.6136486675054846</v>
      </c>
      <c r="D27" s="39">
        <v>0</v>
      </c>
      <c r="F27" s="39">
        <v>15</v>
      </c>
      <c r="G27" s="39">
        <v>1</v>
      </c>
      <c r="H27">
        <v>12000</v>
      </c>
      <c r="I27" s="60">
        <v>15</v>
      </c>
      <c r="J27">
        <v>1</v>
      </c>
      <c r="K27" s="1">
        <v>3.0049002499999999</v>
      </c>
      <c r="L27">
        <v>3</v>
      </c>
      <c r="M27">
        <f t="shared" si="1"/>
        <v>184</v>
      </c>
      <c r="O27" s="1">
        <v>2.5552354776188597</v>
      </c>
      <c r="R27">
        <v>23</v>
      </c>
      <c r="W27" s="61"/>
      <c r="X27" s="39"/>
    </row>
    <row r="28" spans="1:27" x14ac:dyDescent="0.25">
      <c r="A28" s="60">
        <v>136</v>
      </c>
      <c r="B28" s="1">
        <f t="shared" si="0"/>
        <v>3.6139334412490252</v>
      </c>
      <c r="D28" s="39">
        <v>0</v>
      </c>
      <c r="F28" s="39">
        <v>15</v>
      </c>
      <c r="G28" s="39">
        <v>1</v>
      </c>
      <c r="H28">
        <v>12000</v>
      </c>
      <c r="I28" s="60">
        <v>15</v>
      </c>
      <c r="J28">
        <v>1</v>
      </c>
      <c r="K28" s="1">
        <v>4.0012427500000003</v>
      </c>
      <c r="L28">
        <v>4</v>
      </c>
      <c r="M28">
        <f t="shared" si="1"/>
        <v>248</v>
      </c>
      <c r="O28" s="1">
        <v>2.5554368430640211</v>
      </c>
      <c r="R28">
        <v>31</v>
      </c>
      <c r="W28" s="61"/>
      <c r="X28" s="39"/>
    </row>
    <row r="29" spans="1:27" x14ac:dyDescent="0.25">
      <c r="A29" s="60">
        <v>137</v>
      </c>
      <c r="B29" s="1">
        <f t="shared" si="0"/>
        <v>3.6140758281060044</v>
      </c>
      <c r="D29" s="39">
        <v>0</v>
      </c>
      <c r="F29" s="39">
        <v>15</v>
      </c>
      <c r="G29" s="39">
        <v>1</v>
      </c>
      <c r="H29">
        <v>12000</v>
      </c>
      <c r="I29" s="60">
        <v>15</v>
      </c>
      <c r="J29">
        <v>1</v>
      </c>
      <c r="K29" s="1">
        <v>4.9973797500000003</v>
      </c>
      <c r="L29">
        <v>5</v>
      </c>
      <c r="M29">
        <f t="shared" si="1"/>
        <v>304</v>
      </c>
      <c r="O29" s="1">
        <v>2.5555375257761428</v>
      </c>
      <c r="R29">
        <v>38</v>
      </c>
      <c r="W29" s="61"/>
      <c r="X29" s="39"/>
    </row>
    <row r="30" spans="1:27" x14ac:dyDescent="0.25">
      <c r="A30" s="60">
        <v>138</v>
      </c>
      <c r="B30" s="1">
        <f t="shared" si="0"/>
        <v>3.6135062805187999</v>
      </c>
      <c r="D30" s="39">
        <v>0</v>
      </c>
      <c r="F30" s="39">
        <v>15</v>
      </c>
      <c r="G30" s="39">
        <v>1</v>
      </c>
      <c r="H30">
        <v>12000</v>
      </c>
      <c r="I30" s="60">
        <v>15</v>
      </c>
      <c r="J30">
        <v>1</v>
      </c>
      <c r="K30" s="1">
        <v>5.9935577499999999</v>
      </c>
      <c r="L30">
        <v>6</v>
      </c>
      <c r="M30">
        <f t="shared" si="1"/>
        <v>368</v>
      </c>
      <c r="O30" s="1">
        <v>2.555134794815022</v>
      </c>
      <c r="R30">
        <v>46</v>
      </c>
      <c r="W30" s="61"/>
      <c r="X30" s="39"/>
    </row>
    <row r="31" spans="1:27" x14ac:dyDescent="0.25">
      <c r="A31" s="60">
        <v>139</v>
      </c>
      <c r="B31" s="1">
        <f t="shared" si="0"/>
        <v>4.4488040335418209</v>
      </c>
      <c r="D31" s="39">
        <v>0</v>
      </c>
      <c r="F31" s="39">
        <v>15</v>
      </c>
      <c r="G31" s="39">
        <v>1</v>
      </c>
      <c r="H31">
        <v>12000</v>
      </c>
      <c r="I31" s="60">
        <v>15</v>
      </c>
      <c r="J31">
        <v>1</v>
      </c>
      <c r="K31" s="1">
        <v>1.8752250000000002E-2</v>
      </c>
      <c r="L31" s="40">
        <v>0</v>
      </c>
      <c r="M31">
        <f t="shared" si="1"/>
        <v>0</v>
      </c>
      <c r="O31" s="1">
        <v>3.1457795002874862</v>
      </c>
      <c r="R31" s="60">
        <v>0</v>
      </c>
      <c r="W31" s="61"/>
      <c r="X31" s="39"/>
    </row>
    <row r="32" spans="1:27" x14ac:dyDescent="0.25">
      <c r="A32" s="60">
        <v>140</v>
      </c>
      <c r="B32" s="1">
        <f t="shared" si="0"/>
        <v>4.4492315616727822</v>
      </c>
      <c r="D32" s="39">
        <v>0</v>
      </c>
      <c r="F32" s="39">
        <v>15</v>
      </c>
      <c r="G32" s="39">
        <v>1</v>
      </c>
      <c r="H32">
        <v>12000</v>
      </c>
      <c r="I32" s="60">
        <v>15</v>
      </c>
      <c r="J32">
        <v>1</v>
      </c>
      <c r="K32" s="1">
        <v>1.01628575</v>
      </c>
      <c r="L32">
        <v>1</v>
      </c>
      <c r="M32">
        <f t="shared" si="1"/>
        <v>88</v>
      </c>
      <c r="O32" s="1">
        <v>3.1460818083280371</v>
      </c>
      <c r="R32">
        <v>11</v>
      </c>
      <c r="W32" s="61"/>
      <c r="X32" s="39"/>
    </row>
    <row r="33" spans="1:24" x14ac:dyDescent="0.25">
      <c r="A33" s="60">
        <v>141</v>
      </c>
      <c r="B33" s="1">
        <f t="shared" si="0"/>
        <v>4.44894647966475</v>
      </c>
      <c r="D33" s="39">
        <v>0</v>
      </c>
      <c r="F33" s="39">
        <v>15</v>
      </c>
      <c r="G33" s="39">
        <v>1</v>
      </c>
      <c r="H33">
        <v>12000</v>
      </c>
      <c r="I33" s="60">
        <v>15</v>
      </c>
      <c r="J33">
        <v>1</v>
      </c>
      <c r="K33" s="1">
        <v>2.0112860000000001</v>
      </c>
      <c r="L33">
        <v>2</v>
      </c>
      <c r="M33">
        <f t="shared" si="1"/>
        <v>184</v>
      </c>
      <c r="O33" s="1">
        <v>3.1458802249069633</v>
      </c>
      <c r="R33">
        <v>23</v>
      </c>
      <c r="W33" s="61"/>
      <c r="X33" s="39"/>
    </row>
    <row r="34" spans="1:24" x14ac:dyDescent="0.25">
      <c r="A34" s="60">
        <v>142</v>
      </c>
      <c r="B34" s="1">
        <f t="shared" si="0"/>
        <v>4.4483763562140046</v>
      </c>
      <c r="D34" s="39">
        <v>0</v>
      </c>
      <c r="F34" s="39">
        <v>15</v>
      </c>
      <c r="G34" s="39">
        <v>1</v>
      </c>
      <c r="H34">
        <v>12000</v>
      </c>
      <c r="I34" s="60">
        <v>15</v>
      </c>
      <c r="J34">
        <v>1</v>
      </c>
      <c r="K34" s="1">
        <v>3.0055550000000002</v>
      </c>
      <c r="L34">
        <v>3</v>
      </c>
      <c r="M34">
        <f t="shared" si="1"/>
        <v>280</v>
      </c>
      <c r="O34" s="1">
        <v>3.1454770867488273</v>
      </c>
      <c r="R34">
        <v>35</v>
      </c>
      <c r="W34" s="61"/>
      <c r="X34" s="39"/>
    </row>
    <row r="35" spans="1:24" x14ac:dyDescent="0.25">
      <c r="A35" s="60">
        <v>143</v>
      </c>
      <c r="B35" s="1">
        <f t="shared" ref="B35:B58" si="2">O35*SQRT(2)</f>
        <v>4.4486612809496942</v>
      </c>
      <c r="D35" s="39">
        <v>0</v>
      </c>
      <c r="F35" s="39">
        <v>15</v>
      </c>
      <c r="G35" s="39">
        <v>1</v>
      </c>
      <c r="H35">
        <v>12000</v>
      </c>
      <c r="I35" s="60">
        <v>15</v>
      </c>
      <c r="J35">
        <v>1</v>
      </c>
      <c r="K35" s="1">
        <v>4.0001274999999996</v>
      </c>
      <c r="L35">
        <v>4</v>
      </c>
      <c r="M35">
        <f t="shared" si="1"/>
        <v>376</v>
      </c>
      <c r="O35" s="1">
        <v>3.1456785589615612</v>
      </c>
      <c r="R35">
        <v>47</v>
      </c>
      <c r="W35" s="61"/>
      <c r="X35" s="39"/>
    </row>
    <row r="36" spans="1:24" x14ac:dyDescent="0.25">
      <c r="A36" s="60">
        <v>144</v>
      </c>
      <c r="B36" s="1">
        <f t="shared" si="2"/>
        <v>4.4483761452188153</v>
      </c>
      <c r="D36" s="39">
        <v>0</v>
      </c>
      <c r="F36" s="39">
        <v>15</v>
      </c>
      <c r="G36" s="39">
        <v>1</v>
      </c>
      <c r="H36">
        <v>12000</v>
      </c>
      <c r="I36" s="60">
        <v>15</v>
      </c>
      <c r="J36">
        <v>1</v>
      </c>
      <c r="K36" s="1">
        <v>4.9950460000000003</v>
      </c>
      <c r="L36">
        <v>5</v>
      </c>
      <c r="M36">
        <f t="shared" si="1"/>
        <v>472</v>
      </c>
      <c r="O36" s="1">
        <v>3.1454769375526985</v>
      </c>
      <c r="R36">
        <v>59</v>
      </c>
      <c r="W36" s="61"/>
      <c r="X36" s="39"/>
    </row>
    <row r="37" spans="1:24" x14ac:dyDescent="0.25">
      <c r="A37" s="60">
        <v>145</v>
      </c>
      <c r="B37" s="1">
        <f t="shared" si="2"/>
        <v>4.4482335179651855</v>
      </c>
      <c r="D37" s="39">
        <v>0</v>
      </c>
      <c r="F37" s="39">
        <v>15</v>
      </c>
      <c r="G37" s="39">
        <v>1</v>
      </c>
      <c r="H37">
        <v>12000</v>
      </c>
      <c r="I37" s="60">
        <v>15</v>
      </c>
      <c r="J37">
        <v>1</v>
      </c>
      <c r="K37" s="1">
        <v>5.9901355000000001</v>
      </c>
      <c r="L37">
        <v>6</v>
      </c>
      <c r="M37">
        <f t="shared" si="1"/>
        <v>576</v>
      </c>
      <c r="O37" s="1">
        <v>3.1453760848544747</v>
      </c>
      <c r="R37">
        <v>72</v>
      </c>
      <c r="W37" s="61"/>
      <c r="X37" s="39"/>
    </row>
    <row r="38" spans="1:24" x14ac:dyDescent="0.25">
      <c r="A38" s="60">
        <v>146</v>
      </c>
      <c r="B38" s="1">
        <f t="shared" si="2"/>
        <v>2.7788114031216713</v>
      </c>
      <c r="D38" s="39">
        <v>0</v>
      </c>
      <c r="F38" s="39">
        <v>15</v>
      </c>
      <c r="G38" s="39">
        <v>1</v>
      </c>
      <c r="H38">
        <v>12000</v>
      </c>
      <c r="I38" s="60">
        <v>25</v>
      </c>
      <c r="J38">
        <v>1</v>
      </c>
      <c r="K38" s="1">
        <v>8.7259999999999994E-3</v>
      </c>
      <c r="L38">
        <v>0</v>
      </c>
      <c r="M38">
        <f t="shared" si="1"/>
        <v>0</v>
      </c>
      <c r="O38" s="1">
        <v>1.9649163867858386</v>
      </c>
      <c r="R38">
        <v>0</v>
      </c>
      <c r="W38" s="61"/>
      <c r="X38" s="39"/>
    </row>
    <row r="39" spans="1:24" x14ac:dyDescent="0.25">
      <c r="A39" s="60">
        <v>147</v>
      </c>
      <c r="B39" s="1">
        <f t="shared" si="2"/>
        <v>2.7785267968024403</v>
      </c>
      <c r="D39" s="39">
        <v>0</v>
      </c>
      <c r="F39" s="39">
        <v>15</v>
      </c>
      <c r="G39" s="39">
        <v>1</v>
      </c>
      <c r="H39">
        <v>12000</v>
      </c>
      <c r="I39" s="60">
        <v>25</v>
      </c>
      <c r="J39">
        <v>1</v>
      </c>
      <c r="K39" s="1">
        <v>1.00692475</v>
      </c>
      <c r="L39">
        <v>1</v>
      </c>
      <c r="M39">
        <f t="shared" si="1"/>
        <v>0</v>
      </c>
      <c r="O39" s="1">
        <v>1.964715139727542</v>
      </c>
      <c r="R39">
        <v>0</v>
      </c>
      <c r="W39" s="61"/>
      <c r="X39" s="39"/>
    </row>
    <row r="40" spans="1:24" x14ac:dyDescent="0.25">
      <c r="A40" s="60">
        <v>148</v>
      </c>
      <c r="B40" s="1">
        <f t="shared" si="2"/>
        <v>2.7786690999562671</v>
      </c>
      <c r="D40" s="39">
        <v>0</v>
      </c>
      <c r="F40" s="39">
        <v>15</v>
      </c>
      <c r="G40" s="39">
        <v>1</v>
      </c>
      <c r="H40">
        <v>12000</v>
      </c>
      <c r="I40" s="60">
        <v>25</v>
      </c>
      <c r="J40">
        <v>1</v>
      </c>
      <c r="K40" s="1">
        <v>2.00549175</v>
      </c>
      <c r="L40">
        <v>2</v>
      </c>
      <c r="M40">
        <f t="shared" si="1"/>
        <v>80</v>
      </c>
      <c r="O40" s="1">
        <v>1.9648157632525969</v>
      </c>
      <c r="R40">
        <v>10</v>
      </c>
      <c r="W40" s="61"/>
      <c r="X40" s="39"/>
    </row>
    <row r="41" spans="1:24" x14ac:dyDescent="0.25">
      <c r="A41" s="60">
        <v>149</v>
      </c>
      <c r="B41" s="1">
        <f t="shared" si="2"/>
        <v>2.7788114031216713</v>
      </c>
      <c r="D41" s="39">
        <v>0</v>
      </c>
      <c r="F41" s="39">
        <v>15</v>
      </c>
      <c r="G41" s="39">
        <v>1</v>
      </c>
      <c r="H41">
        <v>12000</v>
      </c>
      <c r="I41" s="60">
        <v>25</v>
      </c>
      <c r="J41">
        <v>1</v>
      </c>
      <c r="K41" s="1">
        <v>3.0041419999999999</v>
      </c>
      <c r="L41">
        <v>3</v>
      </c>
      <c r="M41">
        <f t="shared" si="1"/>
        <v>136</v>
      </c>
      <c r="O41" s="1">
        <v>1.9649163867858386</v>
      </c>
      <c r="R41">
        <v>17</v>
      </c>
      <c r="W41" s="61"/>
      <c r="X41" s="39"/>
    </row>
    <row r="42" spans="1:24" x14ac:dyDescent="0.25">
      <c r="A42" s="60">
        <v>150</v>
      </c>
      <c r="B42" s="1">
        <f t="shared" si="2"/>
        <v>2.7785267968024403</v>
      </c>
      <c r="D42" s="39">
        <v>0</v>
      </c>
      <c r="F42" s="39">
        <v>15</v>
      </c>
      <c r="G42" s="39">
        <v>1</v>
      </c>
      <c r="H42">
        <v>12000</v>
      </c>
      <c r="I42" s="60">
        <v>25</v>
      </c>
      <c r="J42">
        <v>1</v>
      </c>
      <c r="K42" s="1">
        <v>4.0025507500000002</v>
      </c>
      <c r="L42">
        <v>4</v>
      </c>
      <c r="M42">
        <f t="shared" si="1"/>
        <v>184</v>
      </c>
      <c r="O42" s="1">
        <v>1.964715139727542</v>
      </c>
      <c r="R42">
        <v>23</v>
      </c>
    </row>
    <row r="43" spans="1:24" x14ac:dyDescent="0.25">
      <c r="A43" s="60">
        <v>151</v>
      </c>
      <c r="B43" s="1">
        <f t="shared" si="2"/>
        <v>2.7790960094872195</v>
      </c>
      <c r="D43" s="39">
        <v>0</v>
      </c>
      <c r="F43" s="39">
        <v>15</v>
      </c>
      <c r="G43" s="39">
        <v>1</v>
      </c>
      <c r="H43">
        <v>12000</v>
      </c>
      <c r="I43" s="60">
        <v>25</v>
      </c>
      <c r="J43">
        <v>1</v>
      </c>
      <c r="K43" s="1">
        <v>5.0007662499999999</v>
      </c>
      <c r="L43">
        <v>5</v>
      </c>
      <c r="M43">
        <f t="shared" si="1"/>
        <v>240</v>
      </c>
      <c r="O43" s="1">
        <v>1.9651176338768865</v>
      </c>
      <c r="R43">
        <v>30</v>
      </c>
    </row>
    <row r="44" spans="1:24" x14ac:dyDescent="0.25">
      <c r="A44" s="60">
        <v>152</v>
      </c>
      <c r="B44" s="1">
        <f t="shared" si="2"/>
        <v>2.7789537062986551</v>
      </c>
      <c r="D44" s="39">
        <v>0</v>
      </c>
      <c r="F44" s="39">
        <v>15</v>
      </c>
      <c r="G44" s="39">
        <v>1</v>
      </c>
      <c r="H44">
        <v>12000</v>
      </c>
      <c r="I44" s="60">
        <v>25</v>
      </c>
      <c r="J44">
        <v>1</v>
      </c>
      <c r="K44" s="1">
        <v>5.9990337499999997</v>
      </c>
      <c r="L44">
        <v>6</v>
      </c>
      <c r="M44">
        <f t="shared" si="1"/>
        <v>296</v>
      </c>
      <c r="O44" s="1">
        <v>1.9650170103272684</v>
      </c>
      <c r="R44">
        <v>37</v>
      </c>
    </row>
    <row r="45" spans="1:24" x14ac:dyDescent="0.25">
      <c r="A45" s="60">
        <v>153</v>
      </c>
      <c r="B45" s="1">
        <f t="shared" si="2"/>
        <v>3.6142182152716296</v>
      </c>
      <c r="D45" s="39">
        <v>0</v>
      </c>
      <c r="F45" s="39">
        <v>15</v>
      </c>
      <c r="G45" s="39">
        <v>1</v>
      </c>
      <c r="H45">
        <v>12000</v>
      </c>
      <c r="I45" s="60">
        <v>25</v>
      </c>
      <c r="J45">
        <v>1</v>
      </c>
      <c r="K45" s="1">
        <v>1.7514749999999999E-2</v>
      </c>
      <c r="L45">
        <v>0</v>
      </c>
      <c r="M45">
        <f t="shared" si="1"/>
        <v>0</v>
      </c>
      <c r="O45" s="1">
        <v>2.5556382087065104</v>
      </c>
      <c r="R45">
        <v>0</v>
      </c>
    </row>
    <row r="46" spans="1:24" x14ac:dyDescent="0.25">
      <c r="A46" s="60">
        <v>154</v>
      </c>
      <c r="B46" s="1">
        <f t="shared" si="2"/>
        <v>3.6140758283201881</v>
      </c>
      <c r="D46" s="39">
        <v>0</v>
      </c>
      <c r="F46" s="39">
        <v>15</v>
      </c>
      <c r="G46" s="39">
        <v>1</v>
      </c>
      <c r="H46">
        <v>12000</v>
      </c>
      <c r="I46" s="60">
        <v>25</v>
      </c>
      <c r="J46">
        <v>1</v>
      </c>
      <c r="K46" s="1">
        <v>1.0156657499999999</v>
      </c>
      <c r="L46">
        <v>1</v>
      </c>
      <c r="M46">
        <f t="shared" si="1"/>
        <v>0</v>
      </c>
      <c r="O46" s="1">
        <v>2.5555375259275936</v>
      </c>
      <c r="R46">
        <v>0</v>
      </c>
    </row>
    <row r="47" spans="1:24" x14ac:dyDescent="0.25">
      <c r="A47" s="60">
        <v>155</v>
      </c>
      <c r="B47" s="1">
        <f t="shared" si="2"/>
        <v>3.6140758283287013</v>
      </c>
      <c r="D47" s="39">
        <v>0</v>
      </c>
      <c r="F47" s="39">
        <v>15</v>
      </c>
      <c r="G47" s="39">
        <v>1</v>
      </c>
      <c r="H47">
        <v>12000</v>
      </c>
      <c r="I47" s="60">
        <v>25</v>
      </c>
      <c r="J47">
        <v>1</v>
      </c>
      <c r="K47" s="1">
        <v>2.0147067500000002</v>
      </c>
      <c r="L47">
        <v>2</v>
      </c>
      <c r="M47">
        <f t="shared" si="1"/>
        <v>120</v>
      </c>
      <c r="O47" s="1">
        <v>2.5555375259336133</v>
      </c>
      <c r="R47">
        <v>15</v>
      </c>
    </row>
    <row r="48" spans="1:24" x14ac:dyDescent="0.25">
      <c r="A48" s="60">
        <v>156</v>
      </c>
      <c r="B48" s="1">
        <f t="shared" si="2"/>
        <v>3.6142182152513715</v>
      </c>
      <c r="D48" s="39">
        <v>0</v>
      </c>
      <c r="F48" s="39">
        <v>15</v>
      </c>
      <c r="G48" s="39">
        <v>1</v>
      </c>
      <c r="H48">
        <v>12000</v>
      </c>
      <c r="I48" s="60">
        <v>25</v>
      </c>
      <c r="J48">
        <v>1</v>
      </c>
      <c r="K48" s="1">
        <v>3.0134097500000001</v>
      </c>
      <c r="L48">
        <v>3</v>
      </c>
      <c r="M48">
        <f t="shared" si="1"/>
        <v>200</v>
      </c>
      <c r="O48" s="1">
        <v>2.5556382086921858</v>
      </c>
      <c r="R48">
        <v>25</v>
      </c>
    </row>
    <row r="49" spans="1:18" x14ac:dyDescent="0.25">
      <c r="A49" s="60">
        <v>157</v>
      </c>
      <c r="B49" s="1">
        <f t="shared" si="2"/>
        <v>3.6142182152466766</v>
      </c>
      <c r="D49" s="39">
        <v>0</v>
      </c>
      <c r="F49" s="39">
        <v>15</v>
      </c>
      <c r="G49" s="39">
        <v>1</v>
      </c>
      <c r="H49">
        <v>12000</v>
      </c>
      <c r="I49" s="60">
        <v>25</v>
      </c>
      <c r="J49">
        <v>1</v>
      </c>
      <c r="K49" s="1">
        <v>4.0112092500000003</v>
      </c>
      <c r="L49">
        <v>4</v>
      </c>
      <c r="M49">
        <f t="shared" si="1"/>
        <v>304</v>
      </c>
      <c r="O49" s="1">
        <v>2.5556382086888658</v>
      </c>
      <c r="R49">
        <v>38</v>
      </c>
    </row>
    <row r="50" spans="1:18" x14ac:dyDescent="0.25">
      <c r="A50" s="60">
        <v>158</v>
      </c>
      <c r="B50" s="1">
        <f t="shared" si="2"/>
        <v>3.6147877631093932</v>
      </c>
      <c r="D50" s="39">
        <v>0</v>
      </c>
      <c r="F50" s="39">
        <v>15</v>
      </c>
      <c r="G50" s="39">
        <v>1</v>
      </c>
      <c r="H50">
        <v>12000</v>
      </c>
      <c r="I50" s="60">
        <v>25</v>
      </c>
      <c r="J50">
        <v>1</v>
      </c>
      <c r="K50" s="1">
        <v>5.0088207499999999</v>
      </c>
      <c r="L50">
        <v>5</v>
      </c>
      <c r="M50">
        <f t="shared" si="1"/>
        <v>376</v>
      </c>
      <c r="O50" s="1">
        <v>2.5560409398448032</v>
      </c>
      <c r="R50">
        <v>47</v>
      </c>
    </row>
    <row r="51" spans="1:18" x14ac:dyDescent="0.25">
      <c r="A51" s="60">
        <v>159</v>
      </c>
      <c r="B51" s="1">
        <f t="shared" si="2"/>
        <v>3.6142182152059501</v>
      </c>
      <c r="D51" s="39">
        <v>0</v>
      </c>
      <c r="F51" s="39">
        <v>15</v>
      </c>
      <c r="G51" s="39">
        <v>1</v>
      </c>
      <c r="H51">
        <v>12000</v>
      </c>
      <c r="I51" s="60">
        <v>25</v>
      </c>
      <c r="J51">
        <v>1</v>
      </c>
      <c r="K51" s="1">
        <v>6.0064564999999996</v>
      </c>
      <c r="L51">
        <v>6</v>
      </c>
      <c r="M51">
        <f t="shared" si="1"/>
        <v>464</v>
      </c>
      <c r="O51" s="1">
        <v>2.555638208660068</v>
      </c>
      <c r="R51">
        <v>58</v>
      </c>
    </row>
    <row r="52" spans="1:18" x14ac:dyDescent="0.25">
      <c r="A52" s="60">
        <v>160</v>
      </c>
      <c r="B52" s="1">
        <f t="shared" si="2"/>
        <v>4.4488041538779655</v>
      </c>
      <c r="D52" s="39">
        <v>0</v>
      </c>
      <c r="F52" s="39">
        <v>15</v>
      </c>
      <c r="G52" s="39">
        <v>1</v>
      </c>
      <c r="H52">
        <v>12000</v>
      </c>
      <c r="I52" s="60">
        <v>25</v>
      </c>
      <c r="J52">
        <v>1</v>
      </c>
      <c r="K52" s="1">
        <v>2.6233499999999996E-2</v>
      </c>
      <c r="L52">
        <v>0</v>
      </c>
      <c r="M52">
        <f t="shared" si="1"/>
        <v>0</v>
      </c>
      <c r="O52" s="1">
        <v>3.1457795853779897</v>
      </c>
      <c r="R52">
        <v>0</v>
      </c>
    </row>
    <row r="53" spans="1:18" x14ac:dyDescent="0.25">
      <c r="A53" s="60">
        <v>161</v>
      </c>
      <c r="B53" s="1">
        <f t="shared" si="2"/>
        <v>4.4486616358795379</v>
      </c>
      <c r="D53" s="39">
        <v>0</v>
      </c>
      <c r="F53" s="39">
        <v>15</v>
      </c>
      <c r="G53" s="39">
        <v>1</v>
      </c>
      <c r="H53">
        <v>12000</v>
      </c>
      <c r="I53" s="60">
        <v>25</v>
      </c>
      <c r="J53">
        <v>1</v>
      </c>
      <c r="K53" s="1">
        <v>1.0234682500000001</v>
      </c>
      <c r="L53">
        <v>1</v>
      </c>
      <c r="M53">
        <f t="shared" si="1"/>
        <v>0</v>
      </c>
      <c r="O53" s="1">
        <v>3.1456788099348607</v>
      </c>
      <c r="R53">
        <v>0</v>
      </c>
    </row>
    <row r="54" spans="1:18" x14ac:dyDescent="0.25">
      <c r="A54" s="60">
        <v>162</v>
      </c>
      <c r="B54" s="1">
        <f t="shared" si="2"/>
        <v>4.4483765863526932</v>
      </c>
      <c r="D54" s="39">
        <v>0</v>
      </c>
      <c r="F54" s="39">
        <v>15</v>
      </c>
      <c r="G54" s="39">
        <v>1</v>
      </c>
      <c r="H54">
        <v>12000</v>
      </c>
      <c r="I54" s="60">
        <v>25</v>
      </c>
      <c r="J54">
        <v>1</v>
      </c>
      <c r="K54" s="1">
        <v>2.0201945000000001</v>
      </c>
      <c r="L54">
        <v>2</v>
      </c>
      <c r="M54">
        <f t="shared" si="1"/>
        <v>192</v>
      </c>
      <c r="O54" s="1">
        <v>3.1454772494814547</v>
      </c>
      <c r="R54">
        <v>24</v>
      </c>
    </row>
    <row r="55" spans="1:18" x14ac:dyDescent="0.25">
      <c r="A55" s="60">
        <v>163</v>
      </c>
      <c r="B55" s="1">
        <f t="shared" si="2"/>
        <v>4.4485190645950832</v>
      </c>
      <c r="D55" s="39">
        <v>0</v>
      </c>
      <c r="F55" s="39">
        <v>15</v>
      </c>
      <c r="G55" s="39">
        <v>1</v>
      </c>
      <c r="H55">
        <v>12000</v>
      </c>
      <c r="I55" s="60">
        <v>25</v>
      </c>
      <c r="J55">
        <v>1</v>
      </c>
      <c r="K55" s="1">
        <v>3.0168560000000002</v>
      </c>
      <c r="L55">
        <v>3</v>
      </c>
      <c r="M55">
        <f t="shared" si="1"/>
        <v>328</v>
      </c>
      <c r="O55" s="1">
        <v>3.1455779968128206</v>
      </c>
      <c r="R55">
        <v>41</v>
      </c>
    </row>
    <row r="56" spans="1:18" x14ac:dyDescent="0.25">
      <c r="A56" s="60">
        <v>164</v>
      </c>
      <c r="B56" s="1">
        <f t="shared" si="2"/>
        <v>4.4483764937743047</v>
      </c>
      <c r="D56" s="39">
        <v>0</v>
      </c>
      <c r="F56" s="39">
        <v>15</v>
      </c>
      <c r="G56" s="39">
        <v>1</v>
      </c>
      <c r="H56">
        <v>12000</v>
      </c>
      <c r="I56" s="60">
        <v>25</v>
      </c>
      <c r="J56">
        <v>1</v>
      </c>
      <c r="K56" s="1">
        <v>4.0136649999999996</v>
      </c>
      <c r="L56">
        <v>4</v>
      </c>
      <c r="M56">
        <f t="shared" si="1"/>
        <v>456</v>
      </c>
      <c r="O56" s="1">
        <v>3.1454771840186484</v>
      </c>
      <c r="R56">
        <v>57</v>
      </c>
    </row>
    <row r="57" spans="1:18" x14ac:dyDescent="0.25">
      <c r="A57" s="60">
        <v>165</v>
      </c>
      <c r="B57" s="1">
        <f t="shared" si="2"/>
        <v>4.4486614200593806</v>
      </c>
      <c r="D57" s="39">
        <v>0</v>
      </c>
      <c r="F57" s="39">
        <v>15</v>
      </c>
      <c r="G57" s="39">
        <v>1</v>
      </c>
      <c r="H57">
        <v>12000</v>
      </c>
      <c r="I57" s="60">
        <v>25</v>
      </c>
      <c r="J57">
        <v>1</v>
      </c>
      <c r="K57" s="1">
        <v>5.0108117500000002</v>
      </c>
      <c r="L57">
        <v>5</v>
      </c>
      <c r="M57">
        <f t="shared" si="1"/>
        <v>584</v>
      </c>
      <c r="O57" s="1">
        <v>3.1456786573269637</v>
      </c>
      <c r="R57">
        <v>73</v>
      </c>
    </row>
    <row r="58" spans="1:18" x14ac:dyDescent="0.25">
      <c r="A58" s="60">
        <v>166</v>
      </c>
      <c r="B58" s="1">
        <f t="shared" si="2"/>
        <v>4.4485188456067917</v>
      </c>
      <c r="D58" s="39">
        <v>0</v>
      </c>
      <c r="F58" s="39">
        <v>15</v>
      </c>
      <c r="G58" s="39">
        <v>1</v>
      </c>
      <c r="H58">
        <v>12000</v>
      </c>
      <c r="I58" s="60">
        <v>25</v>
      </c>
      <c r="J58">
        <v>1</v>
      </c>
      <c r="K58" s="1">
        <v>6.0086009999999996</v>
      </c>
      <c r="L58">
        <v>6</v>
      </c>
      <c r="M58">
        <f t="shared" si="1"/>
        <v>720</v>
      </c>
      <c r="O58" s="1">
        <v>3.1455778419647147</v>
      </c>
      <c r="R58">
        <v>90</v>
      </c>
    </row>
    <row r="62" spans="1:18" x14ac:dyDescent="0.25">
      <c r="B62" t="s">
        <v>66</v>
      </c>
    </row>
    <row r="63" spans="1:18" x14ac:dyDescent="0.25">
      <c r="B63" t="s">
        <v>86</v>
      </c>
    </row>
    <row r="64" spans="1:18" x14ac:dyDescent="0.25">
      <c r="B64" t="s">
        <v>6</v>
      </c>
    </row>
    <row r="65" spans="2:9" x14ac:dyDescent="0.25">
      <c r="B65" t="s">
        <v>82</v>
      </c>
    </row>
    <row r="66" spans="2:9" x14ac:dyDescent="0.25">
      <c r="B66" t="s">
        <v>87</v>
      </c>
    </row>
    <row r="67" spans="2:9" x14ac:dyDescent="0.25">
      <c r="B67" t="s">
        <v>7</v>
      </c>
      <c r="C67" t="s">
        <v>77</v>
      </c>
      <c r="D67" t="s">
        <v>78</v>
      </c>
      <c r="E67" t="s">
        <v>79</v>
      </c>
      <c r="F67" t="s">
        <v>80</v>
      </c>
      <c r="G67" t="s">
        <v>81</v>
      </c>
      <c r="H67" t="s">
        <v>8</v>
      </c>
      <c r="I67" t="s">
        <v>33</v>
      </c>
    </row>
    <row r="68" spans="2:9" x14ac:dyDescent="0.25">
      <c r="B68">
        <v>0.22748579999999999</v>
      </c>
      <c r="C68" s="2">
        <v>2.5578699999999998E-3</v>
      </c>
      <c r="D68" s="2">
        <v>3.4152179999999998E-3</v>
      </c>
      <c r="E68" s="2">
        <v>7.076211E-4</v>
      </c>
      <c r="F68" s="2">
        <v>4.1228389999999997E-3</v>
      </c>
      <c r="G68">
        <v>0</v>
      </c>
      <c r="H68">
        <v>-0.10929800000000001</v>
      </c>
      <c r="I68">
        <v>0</v>
      </c>
    </row>
    <row r="69" spans="2:9" x14ac:dyDescent="0.25">
      <c r="B69">
        <v>0.25275520000000001</v>
      </c>
      <c r="C69" s="2">
        <v>2.5494609999999998E-3</v>
      </c>
      <c r="D69" s="2">
        <v>3.3768159999999999E-3</v>
      </c>
      <c r="E69" s="2">
        <v>8.6733359999999996E-4</v>
      </c>
      <c r="F69" s="2">
        <v>4.244149E-3</v>
      </c>
      <c r="G69">
        <v>0</v>
      </c>
      <c r="H69">
        <v>-0.13238900000000001</v>
      </c>
      <c r="I69">
        <v>0</v>
      </c>
    </row>
    <row r="70" spans="2:9" x14ac:dyDescent="0.25">
      <c r="B70">
        <v>0.27817760000000002</v>
      </c>
      <c r="C70" s="2">
        <v>2.5467279999999998E-3</v>
      </c>
      <c r="D70" s="2">
        <v>3.3508399999999999E-3</v>
      </c>
      <c r="E70" s="2">
        <v>9.9462830000000011E-4</v>
      </c>
      <c r="F70" s="2">
        <v>4.3454679999999999E-3</v>
      </c>
      <c r="G70">
        <v>0</v>
      </c>
      <c r="H70">
        <v>-0.16408500000000001</v>
      </c>
      <c r="I70">
        <v>0</v>
      </c>
    </row>
    <row r="71" spans="2:9" x14ac:dyDescent="0.25">
      <c r="B71">
        <v>0.30349670000000001</v>
      </c>
      <c r="C71" s="2">
        <v>2.5343470000000002E-3</v>
      </c>
      <c r="D71" s="2">
        <v>3.3213510000000002E-3</v>
      </c>
      <c r="E71" s="2">
        <v>1.2668530000000001E-3</v>
      </c>
      <c r="F71" s="2">
        <v>4.5882040000000002E-3</v>
      </c>
      <c r="G71">
        <v>0</v>
      </c>
      <c r="H71">
        <v>-0.20057900000000001</v>
      </c>
      <c r="I71">
        <v>0</v>
      </c>
    </row>
    <row r="72" spans="2:9" x14ac:dyDescent="0.25">
      <c r="B72">
        <v>0.32907019999999998</v>
      </c>
      <c r="C72" s="2">
        <v>2.5218760000000002E-3</v>
      </c>
      <c r="D72" s="2">
        <v>3.2967220000000002E-3</v>
      </c>
      <c r="E72" s="2">
        <v>1.7675080000000001E-3</v>
      </c>
      <c r="F72" s="2">
        <v>5.0642300000000003E-3</v>
      </c>
      <c r="G72">
        <v>0</v>
      </c>
      <c r="H72">
        <v>-0.251911</v>
      </c>
      <c r="I72">
        <v>0</v>
      </c>
    </row>
    <row r="73" spans="2:9" x14ac:dyDescent="0.25">
      <c r="B73">
        <v>0.35453180000000001</v>
      </c>
      <c r="C73" s="2">
        <v>2.5138299999999999E-3</v>
      </c>
      <c r="D73" s="2">
        <v>3.280739E-3</v>
      </c>
      <c r="E73" s="2">
        <v>2.5058419999999999E-3</v>
      </c>
      <c r="F73" s="2">
        <v>5.7865809999999998E-3</v>
      </c>
      <c r="G73">
        <v>0</v>
      </c>
      <c r="H73">
        <v>-0.27347700000000003</v>
      </c>
      <c r="I73">
        <v>0</v>
      </c>
    </row>
    <row r="74" spans="2:9" x14ac:dyDescent="0.25">
      <c r="B74">
        <v>0.38038559999999999</v>
      </c>
      <c r="C74" s="2">
        <v>2.5190109999999998E-3</v>
      </c>
      <c r="D74" s="2">
        <v>3.281473E-3</v>
      </c>
      <c r="E74" s="2">
        <v>3.4791409999999998E-3</v>
      </c>
      <c r="F74" s="2">
        <v>6.7606150000000002E-3</v>
      </c>
      <c r="G74">
        <v>0</v>
      </c>
      <c r="H74">
        <v>-0.26971699999999998</v>
      </c>
      <c r="I74">
        <v>0</v>
      </c>
    </row>
    <row r="75" spans="2:9" x14ac:dyDescent="0.25">
      <c r="B75">
        <v>0.4063831</v>
      </c>
      <c r="C75" s="2">
        <v>2.5226710000000002E-3</v>
      </c>
      <c r="D75" s="2">
        <v>3.2838630000000001E-3</v>
      </c>
      <c r="E75" s="2">
        <v>4.8198859999999998E-3</v>
      </c>
      <c r="F75" s="2">
        <v>8.1037490000000004E-3</v>
      </c>
      <c r="G75">
        <v>0</v>
      </c>
      <c r="H75">
        <v>-0.13494700000000001</v>
      </c>
      <c r="I75">
        <v>0</v>
      </c>
    </row>
    <row r="76" spans="2:9" x14ac:dyDescent="0.25">
      <c r="B76">
        <v>0.43300139999999998</v>
      </c>
      <c r="C76" s="2">
        <v>2.508003E-3</v>
      </c>
      <c r="D76" s="2">
        <v>3.2719860000000002E-3</v>
      </c>
      <c r="E76" s="2">
        <v>6.3334109999999997E-3</v>
      </c>
      <c r="F76" s="2">
        <v>9.6053979999999994E-3</v>
      </c>
      <c r="G76">
        <v>0</v>
      </c>
      <c r="H76">
        <v>0.14230100000000001</v>
      </c>
      <c r="I76">
        <v>0</v>
      </c>
    </row>
    <row r="77" spans="2:9" x14ac:dyDescent="0.25">
      <c r="B77">
        <v>0.45978659999999999</v>
      </c>
      <c r="C77" s="2">
        <v>2.5033009999999999E-3</v>
      </c>
      <c r="D77" s="2">
        <v>3.2777209999999999E-3</v>
      </c>
      <c r="E77" s="2">
        <v>7.9213100000000009E-3</v>
      </c>
      <c r="F77" s="2">
        <v>1.119903E-2</v>
      </c>
      <c r="G77">
        <v>0</v>
      </c>
      <c r="H77">
        <v>0.481014</v>
      </c>
      <c r="I77">
        <v>0</v>
      </c>
    </row>
    <row r="78" spans="2:9" x14ac:dyDescent="0.25">
      <c r="B78">
        <v>0.48718669999999997</v>
      </c>
      <c r="C78" s="2">
        <v>2.4968659999999999E-3</v>
      </c>
      <c r="D78" s="2">
        <v>3.2942179999999998E-3</v>
      </c>
      <c r="E78" s="2">
        <v>9.418694E-3</v>
      </c>
      <c r="F78" s="2">
        <v>1.2712909999999999E-2</v>
      </c>
      <c r="G78">
        <v>0</v>
      </c>
      <c r="H78">
        <v>0.84834699999999996</v>
      </c>
      <c r="I78">
        <v>0</v>
      </c>
    </row>
    <row r="79" spans="2:9" x14ac:dyDescent="0.25">
      <c r="B79">
        <v>0.51454750000000005</v>
      </c>
      <c r="C79" s="2">
        <v>2.494558E-3</v>
      </c>
      <c r="D79" s="2">
        <v>3.3262880000000002E-3</v>
      </c>
      <c r="E79" s="2">
        <v>9.9129249999999995E-3</v>
      </c>
      <c r="F79" s="2">
        <v>1.323921E-2</v>
      </c>
      <c r="G79">
        <v>0</v>
      </c>
      <c r="H79">
        <v>1.21949</v>
      </c>
      <c r="I79">
        <v>0</v>
      </c>
    </row>
    <row r="80" spans="2:9" x14ac:dyDescent="0.25">
      <c r="B80">
        <v>0.57032430000000001</v>
      </c>
      <c r="C80" s="2">
        <v>2.48066E-3</v>
      </c>
      <c r="D80" s="2">
        <v>3.3934410000000001E-3</v>
      </c>
      <c r="E80" s="2">
        <v>1.073969E-2</v>
      </c>
      <c r="F80" s="2">
        <v>1.4133130000000001E-2</v>
      </c>
      <c r="G80">
        <v>0</v>
      </c>
      <c r="H80">
        <v>1.6546240000000001</v>
      </c>
      <c r="I80">
        <v>0</v>
      </c>
    </row>
    <row r="81" spans="2:10" x14ac:dyDescent="0.25">
      <c r="B81">
        <v>0.62586790000000003</v>
      </c>
      <c r="C81" s="2">
        <v>2.4532170000000002E-3</v>
      </c>
      <c r="D81" s="2">
        <v>3.5177680000000001E-3</v>
      </c>
      <c r="E81" s="2">
        <v>9.6657789999999993E-3</v>
      </c>
      <c r="F81" s="2">
        <v>1.318355E-2</v>
      </c>
      <c r="G81">
        <v>0</v>
      </c>
      <c r="H81">
        <v>2.4000560000000002</v>
      </c>
      <c r="I81">
        <v>0</v>
      </c>
    </row>
    <row r="82" spans="2:10" x14ac:dyDescent="0.25">
      <c r="B82">
        <v>0.2491312</v>
      </c>
      <c r="C82" s="2">
        <v>2.4233229999999998E-3</v>
      </c>
      <c r="D82" s="2">
        <v>3.2992310000000001E-3</v>
      </c>
      <c r="E82" s="2">
        <v>6.812694E-4</v>
      </c>
      <c r="F82" s="2">
        <v>3.9804999999999997E-3</v>
      </c>
      <c r="G82">
        <v>0</v>
      </c>
      <c r="H82">
        <v>-0.60427500000000001</v>
      </c>
      <c r="I82">
        <v>7.4000000000000003E-3</v>
      </c>
    </row>
    <row r="83" spans="2:10" x14ac:dyDescent="0.25">
      <c r="B83">
        <v>0.249246</v>
      </c>
      <c r="C83" s="2">
        <v>2.4186630000000001E-3</v>
      </c>
      <c r="D83" s="2">
        <v>3.4579509999999999E-3</v>
      </c>
      <c r="E83" s="2">
        <v>6.6963950000000004E-4</v>
      </c>
      <c r="F83" s="2">
        <v>4.1275900000000004E-3</v>
      </c>
      <c r="G83">
        <v>0</v>
      </c>
      <c r="H83">
        <v>-0.62301600000000001</v>
      </c>
      <c r="I83">
        <v>1.0058</v>
      </c>
    </row>
    <row r="84" spans="2:10" x14ac:dyDescent="0.25">
      <c r="B84">
        <v>0.249277</v>
      </c>
      <c r="C84" s="2">
        <v>2.4144349999999999E-3</v>
      </c>
      <c r="D84" s="2">
        <v>3.8327809999999999E-3</v>
      </c>
      <c r="E84" s="2">
        <v>6.5726040000000003E-4</v>
      </c>
      <c r="F84" s="2">
        <v>4.4900419999999996E-3</v>
      </c>
      <c r="G84">
        <v>0</v>
      </c>
      <c r="H84">
        <v>-0.63867200000000002</v>
      </c>
      <c r="I84">
        <v>2.0036</v>
      </c>
      <c r="J84" s="5"/>
    </row>
    <row r="85" spans="2:10" x14ac:dyDescent="0.25">
      <c r="B85">
        <v>0.24940380000000001</v>
      </c>
      <c r="C85" s="2">
        <v>2.4078799999999998E-3</v>
      </c>
      <c r="D85" s="2">
        <v>4.4283889999999996E-3</v>
      </c>
      <c r="E85" s="2">
        <v>6.4477570000000001E-4</v>
      </c>
      <c r="F85" s="2">
        <v>5.0731650000000001E-3</v>
      </c>
      <c r="G85">
        <v>0</v>
      </c>
      <c r="H85">
        <v>-0.64974600000000005</v>
      </c>
      <c r="I85">
        <v>3.0013000000000001</v>
      </c>
    </row>
    <row r="86" spans="2:10" x14ac:dyDescent="0.25">
      <c r="B86">
        <v>0.2494731</v>
      </c>
      <c r="C86" s="2">
        <v>2.4039640000000002E-3</v>
      </c>
      <c r="D86" s="2">
        <v>5.2247709999999996E-3</v>
      </c>
      <c r="E86" s="2">
        <v>6.3139040000000004E-4</v>
      </c>
      <c r="F86" s="2">
        <v>5.8561610000000004E-3</v>
      </c>
      <c r="G86">
        <v>0</v>
      </c>
      <c r="H86">
        <v>-0.65746400000000005</v>
      </c>
      <c r="I86">
        <v>3.9986999999999999</v>
      </c>
    </row>
    <row r="87" spans="2:10" x14ac:dyDescent="0.25">
      <c r="B87">
        <v>0.2495812</v>
      </c>
      <c r="C87" s="2">
        <v>2.401242E-3</v>
      </c>
      <c r="D87" s="2">
        <v>6.1948080000000004E-3</v>
      </c>
      <c r="E87" s="2">
        <v>6.1582149999999997E-4</v>
      </c>
      <c r="F87" s="2">
        <v>6.8106299999999998E-3</v>
      </c>
      <c r="G87">
        <v>0</v>
      </c>
      <c r="H87">
        <v>-0.66019300000000003</v>
      </c>
      <c r="I87">
        <v>4.9958999999999998</v>
      </c>
    </row>
    <row r="88" spans="2:10" x14ac:dyDescent="0.25">
      <c r="B88">
        <v>0.24966379999999999</v>
      </c>
      <c r="C88" s="2">
        <v>2.3984660000000001E-3</v>
      </c>
      <c r="D88" s="2">
        <v>7.3601320000000001E-3</v>
      </c>
      <c r="E88" s="2">
        <v>6.0115199999999998E-4</v>
      </c>
      <c r="F88" s="2">
        <v>7.9612840000000008E-3</v>
      </c>
      <c r="G88">
        <v>0</v>
      </c>
      <c r="H88">
        <v>-0.65819799999999995</v>
      </c>
      <c r="I88">
        <v>5.9931999999999999</v>
      </c>
    </row>
    <row r="89" spans="2:10" x14ac:dyDescent="0.25">
      <c r="B89">
        <v>0.32417370000000001</v>
      </c>
      <c r="C89" s="2">
        <v>2.366118E-3</v>
      </c>
      <c r="D89" s="2">
        <v>3.1510940000000001E-3</v>
      </c>
      <c r="E89" s="2">
        <v>1.4200129999999999E-3</v>
      </c>
      <c r="F89" s="2">
        <v>4.5711069999999996E-3</v>
      </c>
      <c r="G89">
        <v>0</v>
      </c>
      <c r="H89">
        <v>-0.68349199999999999</v>
      </c>
      <c r="I89">
        <v>1.3299999999999999E-2</v>
      </c>
    </row>
    <row r="90" spans="2:10" x14ac:dyDescent="0.25">
      <c r="B90">
        <v>0.32432699999999998</v>
      </c>
      <c r="C90" s="2">
        <v>2.3590210000000002E-3</v>
      </c>
      <c r="D90" s="2">
        <v>3.3127830000000001E-3</v>
      </c>
      <c r="E90" s="2">
        <v>1.412204E-3</v>
      </c>
      <c r="F90" s="2">
        <v>4.7249869999999999E-3</v>
      </c>
      <c r="G90">
        <v>0</v>
      </c>
      <c r="H90">
        <v>-0.71359700000000004</v>
      </c>
      <c r="I90">
        <v>1.0111000000000001</v>
      </c>
    </row>
    <row r="91" spans="2:10" x14ac:dyDescent="0.25">
      <c r="B91">
        <v>0.32456259999999998</v>
      </c>
      <c r="C91" s="2">
        <v>2.3517949999999998E-3</v>
      </c>
      <c r="D91" s="2">
        <v>3.6862639999999999E-3</v>
      </c>
      <c r="E91" s="2">
        <v>1.4062149999999999E-3</v>
      </c>
      <c r="F91" s="2">
        <v>5.0924799999999999E-3</v>
      </c>
      <c r="G91">
        <v>0</v>
      </c>
      <c r="H91">
        <v>-0.73806300000000002</v>
      </c>
      <c r="I91">
        <v>2.0083000000000002</v>
      </c>
    </row>
    <row r="92" spans="2:10" x14ac:dyDescent="0.25">
      <c r="B92">
        <v>0.32474900000000001</v>
      </c>
      <c r="C92" s="2">
        <v>2.347394E-3</v>
      </c>
      <c r="D92" s="2">
        <v>4.2765609999999999E-3</v>
      </c>
      <c r="E92" s="2">
        <v>1.39701E-3</v>
      </c>
      <c r="F92" s="2">
        <v>5.6735709999999996E-3</v>
      </c>
      <c r="G92">
        <v>0</v>
      </c>
      <c r="H92">
        <v>-0.75490999999999997</v>
      </c>
      <c r="I92">
        <v>3.0049000000000001</v>
      </c>
    </row>
    <row r="93" spans="2:10" x14ac:dyDescent="0.25">
      <c r="B93">
        <v>0.32497160000000003</v>
      </c>
      <c r="C93" s="2">
        <v>2.3412060000000002E-3</v>
      </c>
      <c r="D93" s="2">
        <v>5.0458710000000004E-3</v>
      </c>
      <c r="E93" s="2">
        <v>1.3894630000000001E-3</v>
      </c>
      <c r="F93" s="2">
        <v>6.435334E-3</v>
      </c>
      <c r="G93">
        <v>0</v>
      </c>
      <c r="H93">
        <v>-0.763262</v>
      </c>
      <c r="I93">
        <v>4.0011999999999999</v>
      </c>
    </row>
    <row r="94" spans="2:10" x14ac:dyDescent="0.25">
      <c r="B94">
        <v>0.3251676</v>
      </c>
      <c r="C94" s="2">
        <v>2.335583E-3</v>
      </c>
      <c r="D94" s="2">
        <v>6.0055789999999996E-3</v>
      </c>
      <c r="E94" s="2">
        <v>1.3799420000000001E-3</v>
      </c>
      <c r="F94" s="2">
        <v>7.3855209999999999E-3</v>
      </c>
      <c r="G94">
        <v>0</v>
      </c>
      <c r="H94">
        <v>-0.762602</v>
      </c>
      <c r="I94">
        <v>4.9973999999999998</v>
      </c>
    </row>
    <row r="95" spans="2:10" x14ac:dyDescent="0.25">
      <c r="B95">
        <v>0.3252795</v>
      </c>
      <c r="C95" s="2">
        <v>2.3293290000000002E-3</v>
      </c>
      <c r="D95" s="2">
        <v>7.160629E-3</v>
      </c>
      <c r="E95" s="2">
        <v>1.3639170000000001E-3</v>
      </c>
      <c r="F95" s="2">
        <v>8.5245459999999992E-3</v>
      </c>
      <c r="G95">
        <v>0</v>
      </c>
      <c r="H95">
        <v>-0.75710699999999997</v>
      </c>
      <c r="I95">
        <v>5.9935999999999998</v>
      </c>
    </row>
    <row r="96" spans="2:10" x14ac:dyDescent="0.25">
      <c r="B96">
        <v>0.4000358</v>
      </c>
      <c r="C96" s="2">
        <v>2.323454E-3</v>
      </c>
      <c r="D96" s="2">
        <v>3.0804180000000001E-3</v>
      </c>
      <c r="E96" s="2">
        <v>4.6194030000000002E-3</v>
      </c>
      <c r="F96" s="2">
        <v>7.6998209999999999E-3</v>
      </c>
      <c r="G96">
        <v>0</v>
      </c>
      <c r="H96">
        <v>-0.58048</v>
      </c>
      <c r="I96">
        <v>1.8800000000000001E-2</v>
      </c>
    </row>
    <row r="97" spans="2:9" x14ac:dyDescent="0.25">
      <c r="B97">
        <v>0.40054329999999999</v>
      </c>
      <c r="C97" s="2">
        <v>2.3123269999999999E-3</v>
      </c>
      <c r="D97" s="2">
        <v>3.2355740000000002E-3</v>
      </c>
      <c r="E97" s="2">
        <v>4.6215880000000003E-3</v>
      </c>
      <c r="F97" s="2">
        <v>7.8571619999999991E-3</v>
      </c>
      <c r="G97">
        <v>0</v>
      </c>
      <c r="H97">
        <v>-0.61530600000000002</v>
      </c>
      <c r="I97">
        <v>1.0163</v>
      </c>
    </row>
    <row r="98" spans="2:9" x14ac:dyDescent="0.25">
      <c r="B98">
        <v>0.40092290000000003</v>
      </c>
      <c r="C98" s="2">
        <v>2.3022379999999999E-3</v>
      </c>
      <c r="D98" s="2">
        <v>3.5924440000000002E-3</v>
      </c>
      <c r="E98" s="2">
        <v>4.6199120000000003E-3</v>
      </c>
      <c r="F98" s="2">
        <v>8.2123560000000005E-3</v>
      </c>
      <c r="G98">
        <v>0</v>
      </c>
      <c r="H98">
        <v>-0.64578599999999997</v>
      </c>
      <c r="I98">
        <v>2.0112999999999999</v>
      </c>
    </row>
    <row r="99" spans="2:9" x14ac:dyDescent="0.25">
      <c r="B99">
        <v>0.4012136</v>
      </c>
      <c r="C99" s="2">
        <v>2.2916799999999999E-3</v>
      </c>
      <c r="D99" s="2">
        <v>4.177783E-3</v>
      </c>
      <c r="E99" s="2">
        <v>4.6032369999999996E-3</v>
      </c>
      <c r="F99" s="2">
        <v>8.7810200000000005E-3</v>
      </c>
      <c r="G99">
        <v>0</v>
      </c>
      <c r="H99">
        <v>-0.66095899999999996</v>
      </c>
      <c r="I99">
        <v>3.0055999999999998</v>
      </c>
    </row>
    <row r="100" spans="2:9" x14ac:dyDescent="0.25">
      <c r="B100">
        <v>0.40161160000000001</v>
      </c>
      <c r="C100" s="2">
        <v>2.2849680000000001E-3</v>
      </c>
      <c r="D100" s="2">
        <v>4.9195879999999999E-3</v>
      </c>
      <c r="E100" s="2">
        <v>4.6015370000000002E-3</v>
      </c>
      <c r="F100" s="2">
        <v>9.5211259999999995E-3</v>
      </c>
      <c r="G100">
        <v>0</v>
      </c>
      <c r="H100">
        <v>-0.645092</v>
      </c>
      <c r="I100">
        <v>4.0000999999999998</v>
      </c>
    </row>
    <row r="101" spans="2:9" x14ac:dyDescent="0.25">
      <c r="B101">
        <v>0.40182059999999997</v>
      </c>
      <c r="C101" s="2">
        <v>2.2770749999999999E-3</v>
      </c>
      <c r="D101" s="2">
        <v>5.8568759999999996E-3</v>
      </c>
      <c r="E101" s="2">
        <v>4.5727889999999998E-3</v>
      </c>
      <c r="F101" s="2">
        <v>1.042967E-2</v>
      </c>
      <c r="G101">
        <v>0</v>
      </c>
      <c r="H101">
        <v>-0.63332299999999997</v>
      </c>
      <c r="I101">
        <v>4.9950000000000001</v>
      </c>
    </row>
    <row r="102" spans="2:9" x14ac:dyDescent="0.25">
      <c r="B102">
        <v>0.40199479999999999</v>
      </c>
      <c r="C102" s="2">
        <v>2.2703129999999999E-3</v>
      </c>
      <c r="D102" s="2">
        <v>6.9928969999999997E-3</v>
      </c>
      <c r="E102" s="2">
        <v>4.5263899999999999E-3</v>
      </c>
      <c r="F102" s="2">
        <v>1.151929E-2</v>
      </c>
      <c r="G102">
        <v>0</v>
      </c>
      <c r="H102">
        <v>-0.59991899999999998</v>
      </c>
      <c r="I102">
        <v>5.9901</v>
      </c>
    </row>
    <row r="103" spans="2:9" x14ac:dyDescent="0.25">
      <c r="B103">
        <v>0.24932280000000001</v>
      </c>
      <c r="C103" s="2">
        <v>2.327843E-3</v>
      </c>
      <c r="D103" s="2">
        <v>3.0947779999999999E-3</v>
      </c>
      <c r="E103" s="2">
        <v>5.0354040000000005E-4</v>
      </c>
      <c r="F103" s="2">
        <v>3.5983180000000001E-3</v>
      </c>
      <c r="G103">
        <v>0</v>
      </c>
      <c r="H103">
        <v>-1.3085869999999999</v>
      </c>
      <c r="I103">
        <v>8.6999999999999994E-3</v>
      </c>
    </row>
    <row r="104" spans="2:9" x14ac:dyDescent="0.25">
      <c r="B104">
        <v>0.2494632</v>
      </c>
      <c r="C104" s="2">
        <v>2.3176799999999999E-3</v>
      </c>
      <c r="D104" s="2">
        <v>3.2162890000000002E-3</v>
      </c>
      <c r="E104" s="2">
        <v>4.919608E-4</v>
      </c>
      <c r="F104" s="2">
        <v>3.7082489999999998E-3</v>
      </c>
      <c r="G104">
        <v>0</v>
      </c>
      <c r="H104">
        <v>-1.3314999999999999</v>
      </c>
      <c r="I104">
        <v>1.0068999999999999</v>
      </c>
    </row>
    <row r="105" spans="2:9" x14ac:dyDescent="0.25">
      <c r="B105">
        <v>0.24961990000000001</v>
      </c>
      <c r="C105" s="2">
        <v>2.311993E-3</v>
      </c>
      <c r="D105" s="2">
        <v>3.547934E-3</v>
      </c>
      <c r="E105" s="2">
        <v>4.8051410000000001E-4</v>
      </c>
      <c r="F105" s="2">
        <v>4.0284479999999996E-3</v>
      </c>
      <c r="G105">
        <v>0</v>
      </c>
      <c r="H105">
        <v>-1.35405</v>
      </c>
      <c r="I105">
        <v>2.0055000000000001</v>
      </c>
    </row>
    <row r="106" spans="2:9" x14ac:dyDescent="0.25">
      <c r="B106">
        <v>0.24977389999999999</v>
      </c>
      <c r="C106" s="2">
        <v>2.3060720000000002E-3</v>
      </c>
      <c r="D106" s="2">
        <v>4.0674609999999996E-3</v>
      </c>
      <c r="E106" s="2">
        <v>4.6899659999999999E-4</v>
      </c>
      <c r="F106" s="2">
        <v>4.5364580000000002E-3</v>
      </c>
      <c r="G106">
        <v>0</v>
      </c>
      <c r="H106">
        <v>-1.374555</v>
      </c>
      <c r="I106">
        <v>3.0041000000000002</v>
      </c>
    </row>
    <row r="107" spans="2:9" x14ac:dyDescent="0.25">
      <c r="B107">
        <v>0.24989890000000001</v>
      </c>
      <c r="C107" s="2">
        <v>2.2989450000000002E-3</v>
      </c>
      <c r="D107" s="2">
        <v>4.7461550000000002E-3</v>
      </c>
      <c r="E107" s="2">
        <v>4.5773720000000001E-4</v>
      </c>
      <c r="F107" s="2">
        <v>5.2038919999999999E-3</v>
      </c>
      <c r="G107">
        <v>0</v>
      </c>
      <c r="H107">
        <v>-1.390171</v>
      </c>
      <c r="I107">
        <v>4.0026000000000002</v>
      </c>
    </row>
    <row r="108" spans="2:9" x14ac:dyDescent="0.25">
      <c r="B108">
        <v>0.25011359999999999</v>
      </c>
      <c r="C108" s="2">
        <v>2.293266E-3</v>
      </c>
      <c r="D108" s="2">
        <v>5.6101429999999997E-3</v>
      </c>
      <c r="E108" s="2">
        <v>4.4373770000000001E-4</v>
      </c>
      <c r="F108" s="2">
        <v>6.0538809999999997E-3</v>
      </c>
      <c r="G108">
        <v>0</v>
      </c>
      <c r="H108">
        <v>-1.4050100000000001</v>
      </c>
      <c r="I108">
        <v>5.0007999999999999</v>
      </c>
    </row>
    <row r="109" spans="2:9" x14ac:dyDescent="0.25">
      <c r="B109">
        <v>0.25026150000000003</v>
      </c>
      <c r="C109" s="2">
        <v>2.28765E-3</v>
      </c>
      <c r="D109" s="2">
        <v>6.6488609999999998E-3</v>
      </c>
      <c r="E109" s="2">
        <v>4.3163309999999999E-4</v>
      </c>
      <c r="F109" s="2">
        <v>7.0804939999999997E-3</v>
      </c>
      <c r="G109">
        <v>0</v>
      </c>
      <c r="H109">
        <v>-1.4161360000000001</v>
      </c>
      <c r="I109">
        <v>5.9989999999999997</v>
      </c>
    </row>
    <row r="110" spans="2:9" x14ac:dyDescent="0.25">
      <c r="B110">
        <v>0.32419530000000002</v>
      </c>
      <c r="C110" s="2">
        <v>2.2648120000000002E-3</v>
      </c>
      <c r="D110" s="2">
        <v>2.952568E-3</v>
      </c>
      <c r="E110" s="2">
        <v>1.3203189999999999E-3</v>
      </c>
      <c r="F110" s="2">
        <v>4.2728870000000004E-3</v>
      </c>
      <c r="G110">
        <v>0</v>
      </c>
      <c r="H110">
        <v>-1.3282369999999999</v>
      </c>
      <c r="I110">
        <v>1.7500000000000002E-2</v>
      </c>
    </row>
    <row r="111" spans="2:9" x14ac:dyDescent="0.25">
      <c r="B111">
        <v>0.32453349999999997</v>
      </c>
      <c r="C111" s="2">
        <v>2.2538509999999999E-3</v>
      </c>
      <c r="D111" s="2">
        <v>3.0714539999999999E-3</v>
      </c>
      <c r="E111" s="2">
        <v>1.3142799999999999E-3</v>
      </c>
      <c r="F111" s="2">
        <v>4.3857339999999996E-3</v>
      </c>
      <c r="G111">
        <v>0</v>
      </c>
      <c r="H111">
        <v>-1.366393</v>
      </c>
      <c r="I111">
        <v>1.0157</v>
      </c>
    </row>
    <row r="112" spans="2:9" x14ac:dyDescent="0.25">
      <c r="B112">
        <v>0.3248452</v>
      </c>
      <c r="C112" s="2">
        <v>2.2441039999999998E-3</v>
      </c>
      <c r="D112" s="2">
        <v>3.4077600000000001E-3</v>
      </c>
      <c r="E112" s="2">
        <v>1.309015E-3</v>
      </c>
      <c r="F112" s="2">
        <v>4.7167750000000003E-3</v>
      </c>
      <c r="G112">
        <v>0</v>
      </c>
      <c r="H112">
        <v>-1.403689</v>
      </c>
      <c r="I112">
        <v>2.0146999999999999</v>
      </c>
    </row>
    <row r="113" spans="2:9" x14ac:dyDescent="0.25">
      <c r="B113">
        <v>0.32518049999999998</v>
      </c>
      <c r="C113" s="2">
        <v>2.2316300000000001E-3</v>
      </c>
      <c r="D113" s="2">
        <v>3.9084380000000002E-3</v>
      </c>
      <c r="E113" s="2">
        <v>1.306789E-3</v>
      </c>
      <c r="F113" s="2">
        <v>5.2152270000000002E-3</v>
      </c>
      <c r="G113">
        <v>0</v>
      </c>
      <c r="H113">
        <v>-1.433657</v>
      </c>
      <c r="I113">
        <v>3.0133999999999999</v>
      </c>
    </row>
    <row r="114" spans="2:9" x14ac:dyDescent="0.25">
      <c r="B114">
        <v>0.32550299999999999</v>
      </c>
      <c r="C114" s="2">
        <v>2.2221950000000002E-3</v>
      </c>
      <c r="D114" s="2">
        <v>4.5754899999999998E-3</v>
      </c>
      <c r="E114" s="2">
        <v>1.305058E-3</v>
      </c>
      <c r="F114" s="2">
        <v>5.8805480000000002E-3</v>
      </c>
      <c r="G114">
        <v>0</v>
      </c>
      <c r="H114">
        <v>-1.4554849999999999</v>
      </c>
      <c r="I114">
        <v>4.0111999999999997</v>
      </c>
    </row>
    <row r="115" spans="2:9" x14ac:dyDescent="0.25">
      <c r="B115">
        <v>0.32590590000000003</v>
      </c>
      <c r="C115" s="2">
        <v>2.2108739999999998E-3</v>
      </c>
      <c r="D115" s="2">
        <v>5.417547E-3</v>
      </c>
      <c r="E115" s="2">
        <v>1.30608E-3</v>
      </c>
      <c r="F115" s="2">
        <v>6.7236270000000002E-3</v>
      </c>
      <c r="G115">
        <v>0</v>
      </c>
      <c r="H115">
        <v>-1.4739629999999999</v>
      </c>
      <c r="I115">
        <v>5.0087999999999999</v>
      </c>
    </row>
    <row r="116" spans="2:9" x14ac:dyDescent="0.25">
      <c r="B116">
        <v>0.32621080000000002</v>
      </c>
      <c r="C116" s="2">
        <v>2.2014339999999999E-3</v>
      </c>
      <c r="D116" s="2">
        <v>6.4340370000000001E-3</v>
      </c>
      <c r="E116" s="2">
        <v>1.3041159999999999E-3</v>
      </c>
      <c r="F116" s="2">
        <v>7.7381530000000002E-3</v>
      </c>
      <c r="G116">
        <v>0</v>
      </c>
      <c r="H116">
        <v>-1.487568</v>
      </c>
      <c r="I116">
        <v>6.0065</v>
      </c>
    </row>
    <row r="117" spans="2:9" x14ac:dyDescent="0.25">
      <c r="B117">
        <v>0.39949390000000001</v>
      </c>
      <c r="C117" s="2">
        <v>2.2098199999999999E-3</v>
      </c>
      <c r="D117" s="2">
        <v>2.8886599999999999E-3</v>
      </c>
      <c r="E117" s="2">
        <v>4.8035370000000001E-3</v>
      </c>
      <c r="F117" s="2">
        <v>7.6921969999999996E-3</v>
      </c>
      <c r="G117">
        <v>0</v>
      </c>
      <c r="H117">
        <v>-1.130458</v>
      </c>
      <c r="I117">
        <v>2.6200000000000001E-2</v>
      </c>
    </row>
    <row r="118" spans="2:9" x14ac:dyDescent="0.25">
      <c r="B118">
        <v>0.40013179999999998</v>
      </c>
      <c r="C118" s="2">
        <v>2.1945659999999998E-3</v>
      </c>
      <c r="D118" s="2">
        <v>3.007549E-3</v>
      </c>
      <c r="E118" s="2">
        <v>4.8040340000000004E-3</v>
      </c>
      <c r="F118" s="2">
        <v>7.8115830000000004E-3</v>
      </c>
      <c r="G118">
        <v>0</v>
      </c>
      <c r="H118">
        <v>-1.178148</v>
      </c>
      <c r="I118">
        <v>1.0235000000000001</v>
      </c>
    </row>
    <row r="119" spans="2:9" x14ac:dyDescent="0.25">
      <c r="B119">
        <v>0.40068690000000001</v>
      </c>
      <c r="C119" s="2">
        <v>2.180263E-3</v>
      </c>
      <c r="D119" s="2">
        <v>3.3338069999999998E-3</v>
      </c>
      <c r="E119" s="2">
        <v>4.7988040000000003E-3</v>
      </c>
      <c r="F119" s="2">
        <v>8.1326109999999997E-3</v>
      </c>
      <c r="G119">
        <v>0</v>
      </c>
      <c r="H119">
        <v>-1.2236659999999999</v>
      </c>
      <c r="I119">
        <v>2.0202</v>
      </c>
    </row>
    <row r="120" spans="2:9" x14ac:dyDescent="0.25">
      <c r="B120">
        <v>0.4012619</v>
      </c>
      <c r="C120" s="2">
        <v>2.1634169999999999E-3</v>
      </c>
      <c r="D120" s="2">
        <v>3.821119E-3</v>
      </c>
      <c r="E120" s="2">
        <v>4.7941299999999997E-3</v>
      </c>
      <c r="F120" s="2">
        <v>8.6152490000000002E-3</v>
      </c>
      <c r="G120">
        <v>0</v>
      </c>
      <c r="H120">
        <v>-1.2576099999999999</v>
      </c>
      <c r="I120">
        <v>3.0169000000000001</v>
      </c>
    </row>
    <row r="121" spans="2:9" x14ac:dyDescent="0.25">
      <c r="B121">
        <v>0.40182200000000001</v>
      </c>
      <c r="C121" s="2">
        <v>2.148797E-3</v>
      </c>
      <c r="D121" s="2">
        <v>4.4760149999999999E-3</v>
      </c>
      <c r="E121" s="2">
        <v>4.7704679999999999E-3</v>
      </c>
      <c r="F121" s="2">
        <v>9.2464820000000003E-3</v>
      </c>
      <c r="G121">
        <v>0</v>
      </c>
      <c r="H121">
        <v>-1.281685</v>
      </c>
      <c r="I121">
        <v>4.0137</v>
      </c>
    </row>
    <row r="122" spans="2:9" x14ac:dyDescent="0.25">
      <c r="B122">
        <v>0.40251720000000002</v>
      </c>
      <c r="C122" s="2">
        <v>2.1339850000000001E-3</v>
      </c>
      <c r="D122" s="2">
        <v>5.3043379999999996E-3</v>
      </c>
      <c r="E122" s="2">
        <v>4.7691210000000003E-3</v>
      </c>
      <c r="F122" s="2">
        <v>1.0073459999999999E-2</v>
      </c>
      <c r="G122">
        <v>0</v>
      </c>
      <c r="H122">
        <v>-1.2768949999999999</v>
      </c>
      <c r="I122">
        <v>5.0107999999999997</v>
      </c>
    </row>
    <row r="123" spans="2:9" x14ac:dyDescent="0.25">
      <c r="B123">
        <v>0.4030762</v>
      </c>
      <c r="C123" s="2">
        <v>2.1198749999999998E-3</v>
      </c>
      <c r="D123" s="2">
        <v>6.3081999999999999E-3</v>
      </c>
      <c r="E123" s="2">
        <v>4.7388889999999996E-3</v>
      </c>
      <c r="F123" s="2">
        <v>1.1047090000000001E-2</v>
      </c>
      <c r="G123">
        <v>0</v>
      </c>
      <c r="H123">
        <v>-1.2777339999999999</v>
      </c>
      <c r="I123">
        <v>6.0086000000000004</v>
      </c>
    </row>
    <row r="136" spans="3:11" x14ac:dyDescent="0.25">
      <c r="C136" s="2"/>
      <c r="E136" s="2"/>
      <c r="G136" s="2"/>
      <c r="I136" s="2"/>
      <c r="K136" s="2"/>
    </row>
    <row r="137" spans="3:11" x14ac:dyDescent="0.25">
      <c r="C137" s="2"/>
      <c r="E137" s="2"/>
      <c r="G137" s="2"/>
      <c r="I137" s="2"/>
      <c r="K137" s="2"/>
    </row>
    <row r="138" spans="3:11" x14ac:dyDescent="0.25">
      <c r="C138" s="2"/>
      <c r="E138" s="2"/>
      <c r="G138" s="2"/>
      <c r="I138" s="2"/>
      <c r="K138" s="2"/>
    </row>
    <row r="139" spans="3:11" x14ac:dyDescent="0.25">
      <c r="C139" s="2"/>
      <c r="E139" s="2"/>
      <c r="G139" s="2"/>
      <c r="I139" s="2"/>
      <c r="K139" s="2"/>
    </row>
    <row r="140" spans="3:11" x14ac:dyDescent="0.25">
      <c r="C140" s="2"/>
      <c r="E140" s="2"/>
      <c r="G140" s="2"/>
      <c r="I140" s="2"/>
      <c r="K140" s="2"/>
    </row>
    <row r="141" spans="3:11" x14ac:dyDescent="0.25">
      <c r="C141" s="2"/>
      <c r="E141" s="2"/>
      <c r="G141" s="2"/>
      <c r="I141" s="2"/>
      <c r="K141" s="2"/>
    </row>
    <row r="142" spans="3:11" x14ac:dyDescent="0.25">
      <c r="C142" s="2"/>
      <c r="E142" s="2"/>
      <c r="G142" s="2"/>
      <c r="I142" s="2"/>
      <c r="K142" s="2"/>
    </row>
    <row r="143" spans="3:11" x14ac:dyDescent="0.25">
      <c r="C143" s="2"/>
      <c r="E143" s="2"/>
      <c r="G143" s="2"/>
      <c r="I143" s="2"/>
      <c r="K143" s="2"/>
    </row>
    <row r="144" spans="3:11" x14ac:dyDescent="0.25">
      <c r="C144" s="2"/>
      <c r="E144" s="2"/>
      <c r="G144" s="2"/>
      <c r="I144" s="2"/>
      <c r="K144" s="2"/>
    </row>
    <row r="145" spans="2:11" x14ac:dyDescent="0.25">
      <c r="C145" s="2"/>
      <c r="E145" s="2"/>
      <c r="G145" s="2"/>
      <c r="I145" s="2"/>
      <c r="K145" s="2"/>
    </row>
    <row r="146" spans="2:11" x14ac:dyDescent="0.25">
      <c r="C146" s="2"/>
      <c r="E146" s="2"/>
      <c r="G146" s="2"/>
      <c r="I146" s="2"/>
      <c r="K146" s="2"/>
    </row>
    <row r="147" spans="2:11" x14ac:dyDescent="0.25">
      <c r="C147" s="2"/>
      <c r="E147" s="2"/>
      <c r="G147" s="2"/>
      <c r="I147" s="2"/>
      <c r="K147" s="2"/>
    </row>
    <row r="148" spans="2:11" x14ac:dyDescent="0.25">
      <c r="C148" s="2"/>
      <c r="E148" s="2"/>
      <c r="G148" s="2"/>
      <c r="I148" s="2"/>
      <c r="K148" s="2"/>
    </row>
    <row r="149" spans="2:11" x14ac:dyDescent="0.25">
      <c r="C149" s="2"/>
      <c r="E149" s="2"/>
      <c r="G149" s="2"/>
      <c r="I149" s="2"/>
      <c r="K149" s="2"/>
    </row>
    <row r="150" spans="2:11" x14ac:dyDescent="0.25">
      <c r="C150" s="2"/>
      <c r="E150" s="2"/>
      <c r="G150" s="2"/>
      <c r="I150" s="2"/>
      <c r="K150" s="2"/>
    </row>
    <row r="151" spans="2:11" x14ac:dyDescent="0.25">
      <c r="C151" s="2"/>
      <c r="E151" s="2"/>
      <c r="G151" s="2"/>
      <c r="I151" s="2"/>
      <c r="K151" s="2"/>
    </row>
    <row r="152" spans="2:11" x14ac:dyDescent="0.25">
      <c r="C152" s="2"/>
      <c r="D152" s="2"/>
      <c r="E152" s="2"/>
      <c r="G152" s="2"/>
      <c r="I152" s="2"/>
      <c r="K152" s="2"/>
    </row>
    <row r="153" spans="2:11" x14ac:dyDescent="0.25"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7" spans="2:11" x14ac:dyDescent="0.25">
      <c r="C157" s="2"/>
    </row>
    <row r="158" spans="2:11" x14ac:dyDescent="0.25">
      <c r="C158" s="2"/>
    </row>
    <row r="159" spans="2:11" x14ac:dyDescent="0.25">
      <c r="C159" s="2"/>
      <c r="F159" s="2"/>
      <c r="G159" s="66"/>
    </row>
    <row r="160" spans="2:11" x14ac:dyDescent="0.25">
      <c r="C160" s="2"/>
      <c r="F160" s="2"/>
      <c r="G160" s="66"/>
    </row>
    <row r="161" spans="2:7" x14ac:dyDescent="0.25">
      <c r="C161" s="2"/>
      <c r="F161" s="2"/>
      <c r="G161" s="66"/>
    </row>
    <row r="162" spans="2:7" x14ac:dyDescent="0.25">
      <c r="C162" s="2"/>
      <c r="F162" s="2"/>
      <c r="G162" s="66"/>
    </row>
    <row r="163" spans="2:7" x14ac:dyDescent="0.25">
      <c r="C163" s="2"/>
      <c r="F163" s="2"/>
      <c r="G163" s="66"/>
    </row>
    <row r="164" spans="2:7" x14ac:dyDescent="0.25">
      <c r="C164" s="2"/>
      <c r="F164" s="2"/>
      <c r="G164" s="66"/>
    </row>
    <row r="165" spans="2:7" x14ac:dyDescent="0.25">
      <c r="C165" s="2"/>
      <c r="F165" s="2"/>
      <c r="G165" s="66"/>
    </row>
    <row r="166" spans="2:7" x14ac:dyDescent="0.25">
      <c r="C166" s="2"/>
      <c r="F166" s="2"/>
      <c r="G166" s="66"/>
    </row>
    <row r="167" spans="2:7" x14ac:dyDescent="0.25">
      <c r="C167" s="2"/>
      <c r="F167" s="2"/>
      <c r="G167" s="66"/>
    </row>
    <row r="168" spans="2:7" x14ac:dyDescent="0.25">
      <c r="C168" s="2"/>
      <c r="F168" s="2"/>
      <c r="G168" s="66"/>
    </row>
    <row r="169" spans="2:7" x14ac:dyDescent="0.25">
      <c r="C169" s="2"/>
      <c r="F169" s="2"/>
      <c r="G169" s="66"/>
    </row>
    <row r="170" spans="2:7" x14ac:dyDescent="0.25">
      <c r="C170" s="2"/>
      <c r="F170" s="2"/>
      <c r="G170" s="66"/>
    </row>
    <row r="171" spans="2:7" x14ac:dyDescent="0.25">
      <c r="C171" s="2"/>
      <c r="F171" s="2"/>
      <c r="G171" s="66"/>
    </row>
    <row r="172" spans="2:7" x14ac:dyDescent="0.25">
      <c r="C172" s="2"/>
      <c r="F172" s="2"/>
      <c r="G172" s="66"/>
    </row>
    <row r="173" spans="2:7" x14ac:dyDescent="0.25">
      <c r="C173" s="2"/>
      <c r="F173" s="2"/>
      <c r="G173" s="66"/>
    </row>
    <row r="174" spans="2:7" x14ac:dyDescent="0.25">
      <c r="B174" s="2"/>
      <c r="C174" s="2"/>
      <c r="F174" s="2"/>
      <c r="G174" s="66"/>
    </row>
    <row r="175" spans="2:7" x14ac:dyDescent="0.25">
      <c r="C175" s="2"/>
      <c r="F175" s="2"/>
      <c r="G175" s="66"/>
    </row>
    <row r="176" spans="2:7" x14ac:dyDescent="0.25">
      <c r="C176" s="2"/>
      <c r="E176" s="2"/>
      <c r="F176" s="2"/>
      <c r="G176" s="66"/>
    </row>
    <row r="177" spans="3:3" x14ac:dyDescent="0.25">
      <c r="C177" s="2"/>
    </row>
    <row r="178" spans="3:3" x14ac:dyDescent="0.25">
      <c r="C178" s="2"/>
    </row>
    <row r="179" spans="3:3" x14ac:dyDescent="0.25">
      <c r="C179" s="2"/>
    </row>
    <row r="180" spans="3:3" x14ac:dyDescent="0.25">
      <c r="C180" s="2"/>
    </row>
    <row r="181" spans="3:3" x14ac:dyDescent="0.25">
      <c r="C181" s="2"/>
    </row>
    <row r="182" spans="3:3" x14ac:dyDescent="0.25">
      <c r="C182" s="2"/>
    </row>
    <row r="183" spans="3:3" x14ac:dyDescent="0.25">
      <c r="C183" s="2"/>
    </row>
    <row r="184" spans="3:3" x14ac:dyDescent="0.25">
      <c r="C184" s="2"/>
    </row>
    <row r="185" spans="3:3" x14ac:dyDescent="0.25">
      <c r="C185" s="2"/>
    </row>
    <row r="186" spans="3:3" x14ac:dyDescent="0.25">
      <c r="C186" s="2"/>
    </row>
    <row r="187" spans="3:3" x14ac:dyDescent="0.25">
      <c r="C187" s="2"/>
    </row>
    <row r="188" spans="3:3" x14ac:dyDescent="0.25">
      <c r="C188" s="2"/>
    </row>
    <row r="189" spans="3:3" x14ac:dyDescent="0.25">
      <c r="C189" s="2"/>
    </row>
    <row r="190" spans="3:3" x14ac:dyDescent="0.25">
      <c r="C190" s="2"/>
    </row>
    <row r="191" spans="3:3" x14ac:dyDescent="0.25">
      <c r="C191" s="2"/>
    </row>
    <row r="192" spans="3:3" x14ac:dyDescent="0.25">
      <c r="C192" s="2"/>
    </row>
    <row r="193" spans="3:3" x14ac:dyDescent="0.25">
      <c r="C193" s="2"/>
    </row>
    <row r="194" spans="3:3" x14ac:dyDescent="0.25">
      <c r="C194" s="2"/>
    </row>
    <row r="195" spans="3:3" x14ac:dyDescent="0.25">
      <c r="C195" s="2"/>
    </row>
    <row r="196" spans="3:3" x14ac:dyDescent="0.25">
      <c r="C196" s="2"/>
    </row>
    <row r="197" spans="3:3" x14ac:dyDescent="0.25">
      <c r="C197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0CD09-C90B-48F8-B337-FD9E3342698E}">
  <dimension ref="A1:V63"/>
  <sheetViews>
    <sheetView topLeftCell="A8" workbookViewId="0">
      <selection activeCell="H21" sqref="H21"/>
    </sheetView>
  </sheetViews>
  <sheetFormatPr baseColWidth="10" defaultRowHeight="15" x14ac:dyDescent="0.25"/>
  <cols>
    <col min="1" max="22" width="11.42578125" style="5"/>
  </cols>
  <sheetData>
    <row r="1" spans="1:14" x14ac:dyDescent="0.25">
      <c r="A1" s="3" t="s">
        <v>30</v>
      </c>
    </row>
    <row r="2" spans="1:14" x14ac:dyDescent="0.25">
      <c r="A2" s="6" t="s">
        <v>25</v>
      </c>
      <c r="B2" s="6"/>
      <c r="C2" s="6" t="s">
        <v>26</v>
      </c>
      <c r="D2" s="6"/>
      <c r="E2" s="6" t="s">
        <v>27</v>
      </c>
      <c r="F2" s="6" t="s">
        <v>3</v>
      </c>
      <c r="G2" s="6" t="s">
        <v>4</v>
      </c>
      <c r="H2" s="6" t="s">
        <v>0</v>
      </c>
      <c r="I2" s="6" t="s">
        <v>1</v>
      </c>
      <c r="J2" s="6" t="s">
        <v>2</v>
      </c>
      <c r="K2" s="6" t="s">
        <v>28</v>
      </c>
      <c r="L2" s="6" t="s">
        <v>23</v>
      </c>
    </row>
    <row r="3" spans="1:14" x14ac:dyDescent="0.25">
      <c r="A3" s="68">
        <v>0.6820026269919448</v>
      </c>
      <c r="C3" s="31">
        <v>4.5999999999999996</v>
      </c>
      <c r="E3" s="32">
        <v>18.5</v>
      </c>
      <c r="F3" s="69">
        <v>4.9000000000000004</v>
      </c>
      <c r="G3" s="5">
        <v>300</v>
      </c>
      <c r="H3" s="5">
        <v>0</v>
      </c>
      <c r="I3" s="5">
        <v>0</v>
      </c>
      <c r="J3" s="5">
        <v>0</v>
      </c>
      <c r="K3" s="5">
        <v>0</v>
      </c>
      <c r="L3" s="5">
        <v>0</v>
      </c>
    </row>
    <row r="4" spans="1:14" x14ac:dyDescent="0.25">
      <c r="A4" s="68">
        <v>1.023517414487533</v>
      </c>
      <c r="C4" s="31">
        <v>27.7</v>
      </c>
      <c r="E4" s="33">
        <v>18.5</v>
      </c>
      <c r="F4" s="69">
        <v>2.2999999999999998</v>
      </c>
      <c r="G4" s="5">
        <v>300</v>
      </c>
      <c r="H4" s="5">
        <v>0</v>
      </c>
      <c r="I4" s="5">
        <v>0</v>
      </c>
      <c r="J4" s="5">
        <v>0</v>
      </c>
      <c r="K4" s="5">
        <v>0</v>
      </c>
      <c r="L4" s="5">
        <v>0</v>
      </c>
    </row>
    <row r="5" spans="1:14" x14ac:dyDescent="0.25">
      <c r="A5" s="68">
        <v>1.3650481427018017</v>
      </c>
      <c r="C5" s="31">
        <v>41.9</v>
      </c>
      <c r="E5" s="32">
        <v>18.5</v>
      </c>
      <c r="F5" s="69">
        <v>2.1</v>
      </c>
      <c r="G5" s="5">
        <v>300</v>
      </c>
      <c r="H5" s="5">
        <v>0</v>
      </c>
      <c r="I5" s="5">
        <v>0</v>
      </c>
      <c r="J5" s="5">
        <v>0</v>
      </c>
      <c r="K5" s="5">
        <v>0</v>
      </c>
      <c r="L5" s="5">
        <v>0</v>
      </c>
    </row>
    <row r="6" spans="1:14" x14ac:dyDescent="0.25">
      <c r="A6" s="68">
        <v>1.7055995972711691</v>
      </c>
      <c r="C6" s="31">
        <v>61.2</v>
      </c>
      <c r="E6" s="33">
        <v>18.5</v>
      </c>
      <c r="F6" s="69">
        <v>2.2000000000000002</v>
      </c>
      <c r="G6" s="5">
        <v>300</v>
      </c>
      <c r="H6" s="5">
        <v>0</v>
      </c>
      <c r="I6" s="5">
        <v>0</v>
      </c>
      <c r="J6" s="5">
        <v>0</v>
      </c>
      <c r="K6" s="5">
        <v>0</v>
      </c>
      <c r="L6" s="5">
        <v>0</v>
      </c>
    </row>
    <row r="7" spans="1:14" x14ac:dyDescent="0.25">
      <c r="A7" s="68">
        <v>2.0471825595888089</v>
      </c>
      <c r="C7" s="31">
        <v>84.7</v>
      </c>
      <c r="E7" s="32">
        <v>18.5</v>
      </c>
      <c r="F7" s="69">
        <v>2</v>
      </c>
      <c r="G7" s="5">
        <v>300</v>
      </c>
      <c r="H7" s="5">
        <v>0</v>
      </c>
      <c r="I7" s="5">
        <v>0</v>
      </c>
      <c r="J7" s="5">
        <v>0</v>
      </c>
      <c r="K7" s="5">
        <v>0</v>
      </c>
      <c r="L7" s="5">
        <v>0</v>
      </c>
    </row>
    <row r="8" spans="1:14" x14ac:dyDescent="0.25">
      <c r="A8" s="68">
        <v>2.3888045969782103</v>
      </c>
      <c r="C8" s="31">
        <v>115.9</v>
      </c>
      <c r="E8" s="33">
        <v>18.5</v>
      </c>
      <c r="F8" s="69">
        <v>2</v>
      </c>
      <c r="G8" s="5">
        <v>300</v>
      </c>
      <c r="H8" s="5">
        <v>0</v>
      </c>
      <c r="I8" s="5">
        <v>0</v>
      </c>
      <c r="J8" s="5">
        <v>0</v>
      </c>
      <c r="K8" s="5">
        <v>0</v>
      </c>
      <c r="L8" s="5">
        <v>0</v>
      </c>
    </row>
    <row r="9" spans="1:14" x14ac:dyDescent="0.25">
      <c r="A9" s="68">
        <v>2.7294756516402505</v>
      </c>
      <c r="C9" s="31">
        <v>169.8</v>
      </c>
      <c r="E9" s="33">
        <v>18.5</v>
      </c>
      <c r="F9" s="69">
        <v>1.6</v>
      </c>
      <c r="G9" s="5">
        <v>300</v>
      </c>
      <c r="H9" s="5">
        <v>0</v>
      </c>
      <c r="I9" s="5">
        <v>0</v>
      </c>
      <c r="J9" s="5">
        <v>0</v>
      </c>
      <c r="K9" s="5">
        <v>0</v>
      </c>
      <c r="L9" s="5">
        <v>0</v>
      </c>
    </row>
    <row r="10" spans="1:14" x14ac:dyDescent="0.25">
      <c r="A10" s="68">
        <v>3.0712292304255491</v>
      </c>
      <c r="C10" s="31">
        <v>239.9</v>
      </c>
      <c r="E10" s="32">
        <v>18.5</v>
      </c>
      <c r="F10" s="69">
        <v>1.5</v>
      </c>
      <c r="G10" s="5">
        <v>300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</row>
    <row r="11" spans="1:14" x14ac:dyDescent="0.25">
      <c r="A11" s="68">
        <v>3.4132080400443692</v>
      </c>
      <c r="C11" s="31">
        <v>311.89999999999998</v>
      </c>
      <c r="E11" s="33">
        <v>18.5</v>
      </c>
      <c r="F11" s="69">
        <v>1.4</v>
      </c>
      <c r="G11" s="5">
        <v>300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</row>
    <row r="12" spans="1:14" x14ac:dyDescent="0.25">
      <c r="A12" s="68">
        <v>4.0995526726834406</v>
      </c>
      <c r="C12" s="31">
        <v>442.1</v>
      </c>
      <c r="E12" s="32">
        <v>18.5</v>
      </c>
      <c r="F12" s="69">
        <v>1.4</v>
      </c>
      <c r="G12" s="5">
        <v>300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</row>
    <row r="13" spans="1:14" x14ac:dyDescent="0.25">
      <c r="A13" s="68">
        <v>4.8012929010380168</v>
      </c>
      <c r="C13" s="31">
        <v>551.20000000000005</v>
      </c>
      <c r="E13" s="33">
        <v>18.5</v>
      </c>
      <c r="F13" s="69">
        <v>1</v>
      </c>
      <c r="G13" s="5">
        <v>300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</row>
    <row r="14" spans="1:14" x14ac:dyDescent="0.25">
      <c r="A14" s="34"/>
      <c r="C14" s="31"/>
    </row>
    <row r="15" spans="1:14" x14ac:dyDescent="0.25">
      <c r="A15" s="3" t="s">
        <v>31</v>
      </c>
      <c r="C15" s="31"/>
    </row>
    <row r="16" spans="1:14" ht="15.75" x14ac:dyDescent="0.25">
      <c r="A16" s="5" t="s">
        <v>35</v>
      </c>
      <c r="N16" s="30" t="s">
        <v>36</v>
      </c>
    </row>
    <row r="17" spans="1:22" x14ac:dyDescent="0.25">
      <c r="A17" s="5" t="s">
        <v>86</v>
      </c>
    </row>
    <row r="18" spans="1:22" x14ac:dyDescent="0.25">
      <c r="A18" s="5" t="s">
        <v>6</v>
      </c>
    </row>
    <row r="19" spans="1:22" x14ac:dyDescent="0.25">
      <c r="A19" s="5" t="s">
        <v>10</v>
      </c>
    </row>
    <row r="20" spans="1:22" x14ac:dyDescent="0.25">
      <c r="A20" t="s">
        <v>87</v>
      </c>
    </row>
    <row r="21" spans="1:22" x14ac:dyDescent="0.25">
      <c r="A21" s="5" t="s">
        <v>7</v>
      </c>
      <c r="B21" s="5" t="s">
        <v>11</v>
      </c>
      <c r="C21" s="5" t="s">
        <v>12</v>
      </c>
      <c r="D21" s="5" t="s">
        <v>13</v>
      </c>
      <c r="E21" s="5" t="s">
        <v>14</v>
      </c>
      <c r="F21" s="5" t="s">
        <v>15</v>
      </c>
      <c r="G21" s="5" t="s">
        <v>16</v>
      </c>
      <c r="H21" s="5" t="s">
        <v>88</v>
      </c>
      <c r="I21" s="5" t="s">
        <v>8</v>
      </c>
      <c r="J21" s="5" t="s">
        <v>33</v>
      </c>
      <c r="L21" s="5" t="s">
        <v>32</v>
      </c>
      <c r="U21"/>
      <c r="V21"/>
    </row>
    <row r="22" spans="1:22" x14ac:dyDescent="0.25">
      <c r="A22">
        <v>0.1002729</v>
      </c>
      <c r="B22">
        <v>2.78</v>
      </c>
      <c r="C22">
        <v>0</v>
      </c>
      <c r="D22">
        <v>0</v>
      </c>
      <c r="E22">
        <v>0.32</v>
      </c>
      <c r="F22">
        <v>3.11</v>
      </c>
      <c r="G22">
        <v>0.01</v>
      </c>
      <c r="H22">
        <v>0</v>
      </c>
      <c r="I22">
        <v>3.4328999999999998E-2</v>
      </c>
      <c r="J22">
        <v>0</v>
      </c>
      <c r="L22" s="35">
        <v>1.7680000000000001E-2</v>
      </c>
      <c r="U22"/>
      <c r="V22"/>
    </row>
    <row r="23" spans="1:22" x14ac:dyDescent="0.25">
      <c r="A23">
        <v>0.150728</v>
      </c>
      <c r="B23">
        <v>5.44</v>
      </c>
      <c r="C23">
        <v>0</v>
      </c>
      <c r="D23">
        <v>0</v>
      </c>
      <c r="E23">
        <v>1.0900000000000001</v>
      </c>
      <c r="F23">
        <v>6.53</v>
      </c>
      <c r="G23">
        <v>0.02</v>
      </c>
      <c r="H23">
        <v>0</v>
      </c>
      <c r="I23">
        <v>-3.0591E-2</v>
      </c>
      <c r="J23">
        <v>0</v>
      </c>
      <c r="L23" s="35">
        <v>-3.1440000000000003E-2</v>
      </c>
      <c r="U23"/>
      <c r="V23"/>
    </row>
    <row r="24" spans="1:22" x14ac:dyDescent="0.25">
      <c r="A24">
        <v>0.2012313</v>
      </c>
      <c r="B24">
        <v>9.25</v>
      </c>
      <c r="C24">
        <v>0</v>
      </c>
      <c r="D24">
        <v>0</v>
      </c>
      <c r="E24">
        <v>2.3199999999999998</v>
      </c>
      <c r="F24">
        <v>11.57</v>
      </c>
      <c r="G24">
        <v>0.04</v>
      </c>
      <c r="H24">
        <v>0</v>
      </c>
      <c r="I24">
        <v>-0.12915599999999999</v>
      </c>
      <c r="J24">
        <v>0</v>
      </c>
      <c r="L24" s="35">
        <v>-6.5619999999999998E-2</v>
      </c>
      <c r="U24"/>
      <c r="V24"/>
    </row>
    <row r="25" spans="1:22" x14ac:dyDescent="0.25">
      <c r="A25">
        <v>0.25180340000000001</v>
      </c>
      <c r="B25">
        <v>14.26</v>
      </c>
      <c r="C25">
        <v>0</v>
      </c>
      <c r="D25">
        <v>0</v>
      </c>
      <c r="E25">
        <v>4.1399999999999997</v>
      </c>
      <c r="F25">
        <v>18.399999999999999</v>
      </c>
      <c r="G25">
        <v>0.06</v>
      </c>
      <c r="H25">
        <v>0</v>
      </c>
      <c r="I25">
        <v>-0.232733</v>
      </c>
      <c r="J25">
        <v>0</v>
      </c>
      <c r="L25" s="35">
        <v>-8.9459999999999998E-2</v>
      </c>
      <c r="U25"/>
      <c r="V25"/>
    </row>
    <row r="26" spans="1:22" x14ac:dyDescent="0.25">
      <c r="A26">
        <v>0.30277559999999998</v>
      </c>
      <c r="B26">
        <v>19.989999999999998</v>
      </c>
      <c r="C26">
        <v>0</v>
      </c>
      <c r="D26">
        <v>0</v>
      </c>
      <c r="E26">
        <v>7.81</v>
      </c>
      <c r="F26">
        <v>27.79</v>
      </c>
      <c r="G26">
        <v>0.1</v>
      </c>
      <c r="H26">
        <v>0</v>
      </c>
      <c r="I26">
        <v>-0.34498299999999998</v>
      </c>
      <c r="J26">
        <v>0</v>
      </c>
      <c r="L26" s="35">
        <v>-0.1133</v>
      </c>
      <c r="U26"/>
      <c r="V26"/>
    </row>
    <row r="27" spans="1:22" x14ac:dyDescent="0.25">
      <c r="A27">
        <v>0.3541281</v>
      </c>
      <c r="B27">
        <v>26.55</v>
      </c>
      <c r="C27">
        <v>0</v>
      </c>
      <c r="D27">
        <v>0</v>
      </c>
      <c r="E27">
        <v>13.66</v>
      </c>
      <c r="F27">
        <v>40.22</v>
      </c>
      <c r="G27">
        <v>0.13</v>
      </c>
      <c r="H27">
        <v>0</v>
      </c>
      <c r="I27">
        <v>-0.444019</v>
      </c>
      <c r="J27">
        <v>0</v>
      </c>
      <c r="L27" s="35">
        <v>-0.13780999999999999</v>
      </c>
      <c r="U27"/>
      <c r="V27"/>
    </row>
    <row r="28" spans="1:22" x14ac:dyDescent="0.25">
      <c r="A28">
        <v>0.4063079</v>
      </c>
      <c r="B28">
        <v>33.5</v>
      </c>
      <c r="C28">
        <v>0</v>
      </c>
      <c r="D28">
        <v>0</v>
      </c>
      <c r="E28">
        <v>28.16</v>
      </c>
      <c r="F28">
        <v>61.67</v>
      </c>
      <c r="G28">
        <v>0.19</v>
      </c>
      <c r="H28">
        <v>0</v>
      </c>
      <c r="I28">
        <v>-0.45200400000000002</v>
      </c>
      <c r="J28">
        <v>0</v>
      </c>
      <c r="L28" s="36">
        <v>0.10039000000000001</v>
      </c>
      <c r="U28"/>
      <c r="V28"/>
    </row>
    <row r="29" spans="1:22" x14ac:dyDescent="0.25">
      <c r="A29">
        <v>0.46003939999999999</v>
      </c>
      <c r="B29">
        <v>41.72</v>
      </c>
      <c r="C29">
        <v>0</v>
      </c>
      <c r="D29">
        <v>0</v>
      </c>
      <c r="E29">
        <v>46.99</v>
      </c>
      <c r="F29">
        <v>88.73</v>
      </c>
      <c r="G29">
        <v>0.24</v>
      </c>
      <c r="H29">
        <v>0</v>
      </c>
      <c r="I29">
        <v>0.21718199999999999</v>
      </c>
      <c r="J29">
        <v>0</v>
      </c>
      <c r="L29" s="35">
        <v>0.33859</v>
      </c>
      <c r="U29"/>
      <c r="V29"/>
    </row>
    <row r="30" spans="1:22" x14ac:dyDescent="0.25">
      <c r="A30">
        <v>0.51464220000000005</v>
      </c>
      <c r="B30">
        <v>50.83</v>
      </c>
      <c r="C30">
        <v>0</v>
      </c>
      <c r="D30">
        <v>0</v>
      </c>
      <c r="E30">
        <v>65.38</v>
      </c>
      <c r="F30">
        <v>116.29</v>
      </c>
      <c r="G30">
        <v>0.3</v>
      </c>
      <c r="H30">
        <v>0</v>
      </c>
      <c r="I30">
        <v>0.45739800000000003</v>
      </c>
      <c r="J30">
        <v>0</v>
      </c>
      <c r="L30" s="35">
        <v>0.69733999999999996</v>
      </c>
      <c r="U30"/>
      <c r="V30"/>
    </row>
    <row r="31" spans="1:22" x14ac:dyDescent="0.25">
      <c r="A31">
        <v>0.62609250000000005</v>
      </c>
      <c r="B31">
        <v>71.819999999999993</v>
      </c>
      <c r="C31">
        <v>0</v>
      </c>
      <c r="D31">
        <v>0</v>
      </c>
      <c r="E31">
        <v>89.9</v>
      </c>
      <c r="F31">
        <v>162.51</v>
      </c>
      <c r="G31">
        <v>0.43</v>
      </c>
      <c r="H31">
        <v>0</v>
      </c>
      <c r="I31">
        <v>1.038422</v>
      </c>
      <c r="J31">
        <v>0</v>
      </c>
      <c r="L31" s="35">
        <v>1.0237799999999999</v>
      </c>
      <c r="U31"/>
      <c r="V31"/>
    </row>
    <row r="32" spans="1:22" x14ac:dyDescent="0.25">
      <c r="A32">
        <v>0.74307109999999998</v>
      </c>
      <c r="B32">
        <v>94.22</v>
      </c>
      <c r="C32">
        <v>0</v>
      </c>
      <c r="D32">
        <v>0</v>
      </c>
      <c r="E32">
        <v>110.53</v>
      </c>
      <c r="F32">
        <v>208.91</v>
      </c>
      <c r="G32">
        <v>0.65</v>
      </c>
      <c r="H32">
        <v>0</v>
      </c>
      <c r="I32">
        <v>1.8923220000000001</v>
      </c>
      <c r="J32">
        <v>0</v>
      </c>
      <c r="L32" s="35">
        <v>1.3465</v>
      </c>
      <c r="U32"/>
      <c r="V32"/>
    </row>
    <row r="33" spans="1:14" x14ac:dyDescent="0.25">
      <c r="N33" s="35"/>
    </row>
    <row r="34" spans="1:14" x14ac:dyDescent="0.25">
      <c r="N34" s="35"/>
    </row>
    <row r="35" spans="1:14" x14ac:dyDescent="0.25">
      <c r="A35" s="5" t="s">
        <v>35</v>
      </c>
    </row>
    <row r="36" spans="1:14" x14ac:dyDescent="0.25">
      <c r="A36" s="5" t="s">
        <v>86</v>
      </c>
    </row>
    <row r="37" spans="1:14" x14ac:dyDescent="0.25">
      <c r="A37" s="5" t="s">
        <v>6</v>
      </c>
      <c r="F37" t="s">
        <v>58</v>
      </c>
    </row>
    <row r="38" spans="1:14" x14ac:dyDescent="0.25">
      <c r="A38" t="s">
        <v>93</v>
      </c>
      <c r="F38" t="s">
        <v>59</v>
      </c>
    </row>
    <row r="39" spans="1:14" x14ac:dyDescent="0.25">
      <c r="A39" t="s">
        <v>17</v>
      </c>
      <c r="F39" t="s">
        <v>60</v>
      </c>
    </row>
    <row r="40" spans="1:14" x14ac:dyDescent="0.25">
      <c r="A40" t="s">
        <v>87</v>
      </c>
    </row>
    <row r="41" spans="1:14" x14ac:dyDescent="0.25">
      <c r="A41" t="s">
        <v>7</v>
      </c>
      <c r="B41" t="s">
        <v>18</v>
      </c>
      <c r="C41" t="s">
        <v>19</v>
      </c>
      <c r="D41" t="s">
        <v>20</v>
      </c>
      <c r="E41" t="s">
        <v>21</v>
      </c>
      <c r="F41" t="s">
        <v>22</v>
      </c>
      <c r="G41" t="s">
        <v>8</v>
      </c>
      <c r="H41" t="s">
        <v>33</v>
      </c>
      <c r="I41" s="5" t="s">
        <v>40</v>
      </c>
      <c r="J41" s="5" t="s">
        <v>24</v>
      </c>
    </row>
    <row r="42" spans="1:14" x14ac:dyDescent="0.25">
      <c r="A42">
        <v>0.1002729</v>
      </c>
      <c r="B42" s="2">
        <v>1.198771E-2</v>
      </c>
      <c r="C42" s="2">
        <v>1.198771E-2</v>
      </c>
      <c r="D42" s="2">
        <v>1.3857419999999999E-3</v>
      </c>
      <c r="E42" s="2">
        <v>1.337345E-2</v>
      </c>
      <c r="F42" s="2">
        <v>3.4541929999999997E-5</v>
      </c>
      <c r="G42">
        <v>3.4328999999999998E-2</v>
      </c>
      <c r="H42">
        <v>0</v>
      </c>
      <c r="I42" s="51">
        <v>1.3541552300000001E-2</v>
      </c>
      <c r="J42" s="37">
        <f>I42-F42</f>
        <v>1.3507010370000001E-2</v>
      </c>
    </row>
    <row r="43" spans="1:14" x14ac:dyDescent="0.25">
      <c r="A43">
        <v>0.150728</v>
      </c>
      <c r="B43" s="2">
        <v>1.0398259999999999E-2</v>
      </c>
      <c r="C43" s="2">
        <v>1.0398259999999999E-2</v>
      </c>
      <c r="D43" s="2">
        <v>2.0916760000000002E-3</v>
      </c>
      <c r="E43" s="2">
        <v>1.248994E-2</v>
      </c>
      <c r="F43" s="2">
        <v>4.6711459999999999E-5</v>
      </c>
      <c r="G43">
        <v>-3.0591E-2</v>
      </c>
      <c r="H43">
        <v>0</v>
      </c>
      <c r="I43" s="51">
        <v>1.26189202E-2</v>
      </c>
      <c r="J43" s="37">
        <f t="shared" ref="J43:J52" si="0">I43-F43</f>
        <v>1.257220874E-2</v>
      </c>
    </row>
    <row r="44" spans="1:14" x14ac:dyDescent="0.25">
      <c r="A44">
        <v>0.2012313</v>
      </c>
      <c r="B44" s="2">
        <v>9.9448269999999998E-3</v>
      </c>
      <c r="C44" s="2">
        <v>9.9448269999999998E-3</v>
      </c>
      <c r="D44" s="2">
        <v>2.4920509999999999E-3</v>
      </c>
      <c r="E44" s="2">
        <v>1.2436880000000001E-2</v>
      </c>
      <c r="F44" s="2">
        <v>4.6282509999999997E-5</v>
      </c>
      <c r="G44">
        <v>-0.12915599999999999</v>
      </c>
      <c r="H44">
        <v>0</v>
      </c>
      <c r="I44" s="51">
        <v>1.2526478000000001E-2</v>
      </c>
      <c r="J44" s="37">
        <f t="shared" si="0"/>
        <v>1.248019549E-2</v>
      </c>
    </row>
    <row r="45" spans="1:14" x14ac:dyDescent="0.25">
      <c r="A45">
        <v>0.25180340000000001</v>
      </c>
      <c r="B45" s="2">
        <v>9.8210180000000008E-3</v>
      </c>
      <c r="C45" s="2">
        <v>9.8210180000000008E-3</v>
      </c>
      <c r="D45" s="2">
        <v>2.849388E-3</v>
      </c>
      <c r="E45" s="2">
        <v>1.267041E-2</v>
      </c>
      <c r="F45" s="2">
        <v>4.3268659999999999E-5</v>
      </c>
      <c r="G45">
        <v>-0.232733</v>
      </c>
      <c r="H45">
        <v>0</v>
      </c>
      <c r="I45" s="51">
        <v>1.2846531200000001E-2</v>
      </c>
      <c r="J45" s="37">
        <f t="shared" si="0"/>
        <v>1.2803262540000001E-2</v>
      </c>
    </row>
    <row r="46" spans="1:14" x14ac:dyDescent="0.25">
      <c r="A46">
        <v>0.30277559999999998</v>
      </c>
      <c r="B46" s="2">
        <v>9.5524119999999997E-3</v>
      </c>
      <c r="C46" s="2">
        <v>9.5524119999999997E-3</v>
      </c>
      <c r="D46" s="2">
        <v>3.7304370000000001E-3</v>
      </c>
      <c r="E46" s="2">
        <v>1.3282850000000001E-2</v>
      </c>
      <c r="F46" s="2">
        <v>4.5911510000000003E-5</v>
      </c>
      <c r="G46">
        <v>-0.34498299999999998</v>
      </c>
      <c r="H46">
        <v>0</v>
      </c>
      <c r="I46" s="51">
        <v>1.34424457E-2</v>
      </c>
      <c r="J46" s="37">
        <f t="shared" si="0"/>
        <v>1.339653419E-2</v>
      </c>
    </row>
    <row r="47" spans="1:14" x14ac:dyDescent="0.25">
      <c r="A47">
        <v>0.3541281</v>
      </c>
      <c r="B47" s="2">
        <v>9.321246E-3</v>
      </c>
      <c r="C47" s="2">
        <v>9.321246E-3</v>
      </c>
      <c r="D47" s="2">
        <v>4.7959839999999997E-3</v>
      </c>
      <c r="E47" s="2">
        <v>1.411723E-2</v>
      </c>
      <c r="F47" s="2">
        <v>4.579319E-5</v>
      </c>
      <c r="G47">
        <v>-0.444019</v>
      </c>
      <c r="H47">
        <v>0</v>
      </c>
      <c r="I47" s="51">
        <v>1.42845996E-2</v>
      </c>
      <c r="J47" s="37">
        <f t="shared" si="0"/>
        <v>1.4238806409999999E-2</v>
      </c>
    </row>
    <row r="48" spans="1:14" x14ac:dyDescent="0.25">
      <c r="A48">
        <v>0.4063079</v>
      </c>
      <c r="B48" s="2">
        <v>9.0082570000000004E-3</v>
      </c>
      <c r="C48" s="2">
        <v>9.0082570000000004E-3</v>
      </c>
      <c r="D48" s="2">
        <v>7.5722970000000004E-3</v>
      </c>
      <c r="E48" s="2">
        <v>1.6580549999999999E-2</v>
      </c>
      <c r="F48" s="2">
        <v>5.142922E-5</v>
      </c>
      <c r="G48">
        <v>-0.45200400000000002</v>
      </c>
      <c r="H48">
        <v>0</v>
      </c>
      <c r="I48" s="51"/>
      <c r="J48" s="37"/>
    </row>
    <row r="49" spans="1:10" x14ac:dyDescent="0.25">
      <c r="A49">
        <v>0.46003939999999999</v>
      </c>
      <c r="B49" s="2">
        <v>8.8603220000000003E-3</v>
      </c>
      <c r="C49" s="2">
        <v>8.8642670000000003E-3</v>
      </c>
      <c r="D49" s="2">
        <v>9.9783900000000002E-3</v>
      </c>
      <c r="E49" s="2">
        <v>1.8842660000000001E-2</v>
      </c>
      <c r="F49" s="2">
        <v>5.139008E-5</v>
      </c>
      <c r="G49">
        <v>0.21718199999999999</v>
      </c>
      <c r="H49">
        <v>0</v>
      </c>
      <c r="I49" s="51">
        <v>1.8819719200000001E-2</v>
      </c>
      <c r="J49" s="37">
        <f t="shared" si="0"/>
        <v>1.876832912E-2</v>
      </c>
    </row>
    <row r="50" spans="1:10" x14ac:dyDescent="0.25">
      <c r="A50">
        <v>0.51464220000000005</v>
      </c>
      <c r="B50" s="2">
        <v>8.7391080000000006E-3</v>
      </c>
      <c r="C50" s="2">
        <v>8.7548399999999998E-3</v>
      </c>
      <c r="D50" s="2">
        <v>1.1240959999999999E-2</v>
      </c>
      <c r="E50" s="2">
        <v>1.9995800000000001E-2</v>
      </c>
      <c r="F50" s="2">
        <v>5.2421820000000002E-5</v>
      </c>
      <c r="G50">
        <v>0.45739800000000003</v>
      </c>
      <c r="H50">
        <v>0</v>
      </c>
      <c r="I50" s="51">
        <v>1.9813171399999999E-2</v>
      </c>
      <c r="J50" s="37">
        <f t="shared" si="0"/>
        <v>1.976074958E-2</v>
      </c>
    </row>
    <row r="51" spans="1:10" x14ac:dyDescent="0.25">
      <c r="A51">
        <v>0.62609250000000005</v>
      </c>
      <c r="B51" s="2">
        <v>8.5602009999999999E-3</v>
      </c>
      <c r="C51" s="2">
        <v>8.6538320000000002E-3</v>
      </c>
      <c r="D51" s="2">
        <v>1.071484E-2</v>
      </c>
      <c r="E51" s="2">
        <v>1.9368670000000001E-2</v>
      </c>
      <c r="F51" s="2">
        <v>5.1687249999999999E-5</v>
      </c>
      <c r="G51">
        <v>1.038422</v>
      </c>
      <c r="H51">
        <v>0</v>
      </c>
      <c r="I51" s="51">
        <v>1.9165351899999999E-2</v>
      </c>
      <c r="J51" s="37">
        <f t="shared" si="0"/>
        <v>1.9113664649999997E-2</v>
      </c>
    </row>
    <row r="52" spans="1:10" x14ac:dyDescent="0.25">
      <c r="A52">
        <v>0.74307109999999998</v>
      </c>
      <c r="B52" s="2">
        <v>8.1867090000000003E-3</v>
      </c>
      <c r="C52" s="2">
        <v>8.5490889999999993E-3</v>
      </c>
      <c r="D52" s="2">
        <v>9.6042120000000009E-3</v>
      </c>
      <c r="E52" s="2">
        <v>1.8153300000000001E-2</v>
      </c>
      <c r="F52" s="2">
        <v>5.6478760000000003E-5</v>
      </c>
      <c r="G52">
        <v>1.8923220000000001</v>
      </c>
      <c r="H52">
        <v>0</v>
      </c>
      <c r="I52" s="51">
        <v>1.7351900600000001E-2</v>
      </c>
      <c r="J52" s="37">
        <f t="shared" si="0"/>
        <v>1.7295421840000002E-2</v>
      </c>
    </row>
    <row r="53" spans="1:10" x14ac:dyDescent="0.25">
      <c r="I53" s="50"/>
    </row>
    <row r="54" spans="1:10" x14ac:dyDescent="0.25">
      <c r="I54" s="50"/>
      <c r="J54" s="5" t="s">
        <v>37</v>
      </c>
    </row>
    <row r="55" spans="1:10" x14ac:dyDescent="0.25">
      <c r="I55" s="50"/>
    </row>
    <row r="56" spans="1:10" x14ac:dyDescent="0.25">
      <c r="I56" s="50"/>
    </row>
    <row r="57" spans="1:10" x14ac:dyDescent="0.25">
      <c r="A57"/>
      <c r="I57" s="50"/>
    </row>
    <row r="58" spans="1:10" x14ac:dyDescent="0.25">
      <c r="A58"/>
      <c r="I58" s="50"/>
    </row>
    <row r="59" spans="1:10" x14ac:dyDescent="0.25">
      <c r="A59"/>
      <c r="I59" s="50"/>
    </row>
    <row r="60" spans="1:10" x14ac:dyDescent="0.25">
      <c r="A60"/>
      <c r="I60" s="50"/>
    </row>
    <row r="61" spans="1:10" x14ac:dyDescent="0.25">
      <c r="A61"/>
    </row>
    <row r="62" spans="1:10" x14ac:dyDescent="0.25">
      <c r="A62"/>
    </row>
    <row r="63" spans="1:10" x14ac:dyDescent="0.25">
      <c r="A63"/>
    </row>
  </sheetData>
  <sheetProtection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7832B-2D0A-4DF6-8A4C-0642FE45006C}">
  <dimension ref="A1:L41"/>
  <sheetViews>
    <sheetView topLeftCell="A11" workbookViewId="0">
      <selection activeCell="C47" sqref="C47"/>
    </sheetView>
  </sheetViews>
  <sheetFormatPr baseColWidth="10" defaultRowHeight="15" x14ac:dyDescent="0.25"/>
  <sheetData>
    <row r="1" spans="1:12" x14ac:dyDescent="0.25">
      <c r="A1" s="3" t="s">
        <v>30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x14ac:dyDescent="0.25">
      <c r="A2" s="6" t="s">
        <v>25</v>
      </c>
      <c r="B2" s="6"/>
      <c r="C2" s="6" t="s">
        <v>26</v>
      </c>
      <c r="D2" s="6"/>
      <c r="E2" s="6" t="s">
        <v>27</v>
      </c>
      <c r="F2" s="6" t="s">
        <v>3</v>
      </c>
      <c r="G2" s="6" t="s">
        <v>4</v>
      </c>
      <c r="H2" s="6" t="s">
        <v>0</v>
      </c>
      <c r="I2" s="6" t="s">
        <v>1</v>
      </c>
      <c r="J2" s="6" t="s">
        <v>2</v>
      </c>
      <c r="K2" s="6" t="s">
        <v>28</v>
      </c>
      <c r="L2" s="6" t="s">
        <v>23</v>
      </c>
    </row>
    <row r="3" spans="1:12" x14ac:dyDescent="0.25">
      <c r="A3">
        <v>1.083</v>
      </c>
      <c r="C3" s="39">
        <v>0</v>
      </c>
      <c r="E3" s="39">
        <v>19</v>
      </c>
      <c r="F3" s="39">
        <v>1</v>
      </c>
      <c r="G3" s="40">
        <v>13000</v>
      </c>
      <c r="H3" s="5">
        <v>0</v>
      </c>
      <c r="I3" s="5">
        <v>0</v>
      </c>
      <c r="J3" s="5">
        <v>0</v>
      </c>
      <c r="K3" s="5">
        <v>0</v>
      </c>
      <c r="L3" s="5">
        <v>0</v>
      </c>
    </row>
    <row r="4" spans="1:12" x14ac:dyDescent="0.25">
      <c r="A4">
        <v>1.6259999999999999</v>
      </c>
      <c r="C4" s="39">
        <v>0</v>
      </c>
      <c r="E4" s="39">
        <v>19</v>
      </c>
      <c r="F4" s="39">
        <v>1</v>
      </c>
      <c r="G4" s="40">
        <v>13000</v>
      </c>
      <c r="H4" s="5">
        <v>0</v>
      </c>
      <c r="I4" s="5">
        <v>0</v>
      </c>
      <c r="J4" s="5">
        <v>0</v>
      </c>
      <c r="K4" s="5">
        <v>0</v>
      </c>
      <c r="L4" s="5">
        <v>0</v>
      </c>
    </row>
    <row r="5" spans="1:12" x14ac:dyDescent="0.25">
      <c r="A5">
        <v>2.1680000000000001</v>
      </c>
      <c r="C5" s="39">
        <v>0</v>
      </c>
      <c r="E5" s="39">
        <v>19</v>
      </c>
      <c r="F5" s="39">
        <v>1</v>
      </c>
      <c r="G5" s="40">
        <v>13000</v>
      </c>
      <c r="H5" s="5">
        <v>0</v>
      </c>
      <c r="I5" s="5">
        <v>0</v>
      </c>
      <c r="J5" s="5">
        <v>0</v>
      </c>
      <c r="K5" s="5">
        <v>0</v>
      </c>
      <c r="L5" s="5">
        <v>0</v>
      </c>
    </row>
    <row r="6" spans="1:12" x14ac:dyDescent="0.25">
      <c r="A6">
        <v>2.7120000000000002</v>
      </c>
      <c r="C6" s="39">
        <v>0</v>
      </c>
      <c r="E6" s="39">
        <v>19</v>
      </c>
      <c r="F6" s="39">
        <v>1</v>
      </c>
      <c r="G6" s="40">
        <v>13000</v>
      </c>
      <c r="H6" s="5">
        <v>0</v>
      </c>
      <c r="I6" s="5">
        <v>0</v>
      </c>
      <c r="J6" s="5">
        <v>0</v>
      </c>
      <c r="K6" s="5">
        <v>0</v>
      </c>
      <c r="L6" s="5">
        <v>0</v>
      </c>
    </row>
    <row r="7" spans="1:12" x14ac:dyDescent="0.25">
      <c r="A7">
        <v>3.2530000000000001</v>
      </c>
      <c r="C7" s="39">
        <v>0</v>
      </c>
      <c r="E7" s="39">
        <v>19</v>
      </c>
      <c r="F7" s="39">
        <v>1</v>
      </c>
      <c r="G7" s="40">
        <v>13000</v>
      </c>
      <c r="H7" s="5">
        <v>0</v>
      </c>
      <c r="I7" s="5">
        <v>0</v>
      </c>
      <c r="J7" s="5">
        <v>0</v>
      </c>
      <c r="K7" s="5">
        <v>0</v>
      </c>
      <c r="L7" s="5">
        <v>0</v>
      </c>
    </row>
    <row r="8" spans="1:12" x14ac:dyDescent="0.25">
      <c r="A8">
        <v>3.7970000000000002</v>
      </c>
      <c r="C8" s="39">
        <v>0</v>
      </c>
      <c r="E8" s="39">
        <v>19</v>
      </c>
      <c r="F8" s="39">
        <v>1</v>
      </c>
      <c r="G8" s="40">
        <v>13000</v>
      </c>
      <c r="H8" s="5">
        <v>0</v>
      </c>
      <c r="I8" s="5">
        <v>0</v>
      </c>
      <c r="J8" s="5">
        <v>0</v>
      </c>
      <c r="K8" s="5">
        <v>0</v>
      </c>
      <c r="L8" s="5">
        <v>0</v>
      </c>
    </row>
    <row r="9" spans="1:12" x14ac:dyDescent="0.25">
      <c r="A9">
        <v>4.3380000000000001</v>
      </c>
      <c r="C9" s="39">
        <v>0</v>
      </c>
      <c r="E9" s="39">
        <v>19</v>
      </c>
      <c r="F9" s="39">
        <v>1</v>
      </c>
      <c r="G9" s="40">
        <v>13000</v>
      </c>
      <c r="H9" s="5">
        <v>0</v>
      </c>
      <c r="I9" s="5">
        <v>0</v>
      </c>
      <c r="J9" s="5">
        <v>0</v>
      </c>
      <c r="K9" s="5">
        <v>0</v>
      </c>
      <c r="L9" s="5">
        <v>0</v>
      </c>
    </row>
    <row r="10" spans="1:12" x14ac:dyDescent="0.25">
      <c r="A10">
        <v>4.8819999999999997</v>
      </c>
      <c r="C10" s="39">
        <v>0</v>
      </c>
      <c r="E10" s="39">
        <v>19</v>
      </c>
      <c r="F10" s="39">
        <v>1</v>
      </c>
      <c r="G10" s="40">
        <v>13000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</row>
    <row r="11" spans="1:12" x14ac:dyDescent="0.25">
      <c r="A11">
        <v>5.423</v>
      </c>
      <c r="C11" s="39">
        <v>0</v>
      </c>
      <c r="E11" s="39">
        <v>19</v>
      </c>
      <c r="F11" s="39">
        <v>1</v>
      </c>
      <c r="G11" s="40">
        <v>13000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</row>
    <row r="12" spans="1:12" x14ac:dyDescent="0.25">
      <c r="A12">
        <v>5.9669999999999996</v>
      </c>
      <c r="C12" s="39">
        <v>0</v>
      </c>
      <c r="E12" s="39">
        <v>19</v>
      </c>
      <c r="F12" s="39">
        <v>1</v>
      </c>
      <c r="G12" s="40">
        <v>13000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</row>
    <row r="13" spans="1:12" x14ac:dyDescent="0.25">
      <c r="A13">
        <v>6.508</v>
      </c>
      <c r="C13" s="39">
        <v>0</v>
      </c>
      <c r="E13" s="39">
        <v>19</v>
      </c>
      <c r="F13" s="39">
        <v>1</v>
      </c>
      <c r="G13" s="40">
        <v>13000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</row>
    <row r="14" spans="1:12" x14ac:dyDescent="0.25">
      <c r="A14">
        <v>7.0519999999999996</v>
      </c>
      <c r="C14" s="39">
        <v>0</v>
      </c>
      <c r="E14" s="39">
        <v>19</v>
      </c>
      <c r="F14" s="39">
        <v>1</v>
      </c>
      <c r="G14" s="40">
        <v>13000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</row>
    <row r="15" spans="1:12" x14ac:dyDescent="0.25">
      <c r="A15">
        <v>7.593</v>
      </c>
      <c r="C15" s="39">
        <v>0</v>
      </c>
      <c r="E15" s="39">
        <v>19</v>
      </c>
      <c r="F15" s="39">
        <v>1</v>
      </c>
      <c r="G15" s="40">
        <v>13000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</row>
    <row r="16" spans="1:12" x14ac:dyDescent="0.25">
      <c r="A16">
        <v>8.1370000000000005</v>
      </c>
      <c r="C16" s="39">
        <v>0</v>
      </c>
      <c r="E16" s="39">
        <v>19</v>
      </c>
      <c r="F16" s="39">
        <v>1</v>
      </c>
      <c r="G16" s="40">
        <v>13000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</row>
    <row r="17" spans="1:12" x14ac:dyDescent="0.25">
      <c r="A17" s="38">
        <v>8.8699999999999992</v>
      </c>
      <c r="C17" s="39">
        <v>0</v>
      </c>
      <c r="E17" s="39">
        <v>19</v>
      </c>
      <c r="F17" s="39">
        <v>1</v>
      </c>
      <c r="G17" s="40">
        <v>13000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</row>
    <row r="19" spans="1:12" x14ac:dyDescent="0.25">
      <c r="A19" s="3" t="s">
        <v>31</v>
      </c>
    </row>
    <row r="20" spans="1:12" x14ac:dyDescent="0.25">
      <c r="A20" t="s">
        <v>38</v>
      </c>
    </row>
    <row r="21" spans="1:12" x14ac:dyDescent="0.25">
      <c r="A21" t="s">
        <v>86</v>
      </c>
    </row>
    <row r="22" spans="1:12" x14ac:dyDescent="0.25">
      <c r="A22" t="s">
        <v>6</v>
      </c>
    </row>
    <row r="23" spans="1:12" x14ac:dyDescent="0.25">
      <c r="A23" t="s">
        <v>93</v>
      </c>
      <c r="B23" t="s">
        <v>94</v>
      </c>
    </row>
    <row r="24" spans="1:12" x14ac:dyDescent="0.25">
      <c r="A24" t="s">
        <v>17</v>
      </c>
    </row>
    <row r="25" spans="1:12" x14ac:dyDescent="0.25">
      <c r="A25" t="s">
        <v>87</v>
      </c>
    </row>
    <row r="26" spans="1:12" x14ac:dyDescent="0.25">
      <c r="A26" t="s">
        <v>7</v>
      </c>
      <c r="B26" t="s">
        <v>18</v>
      </c>
      <c r="C26" t="s">
        <v>19</v>
      </c>
      <c r="D26" t="s">
        <v>20</v>
      </c>
      <c r="E26" t="s">
        <v>21</v>
      </c>
      <c r="F26" t="s">
        <v>22</v>
      </c>
      <c r="G26" t="s">
        <v>8</v>
      </c>
      <c r="H26" t="s">
        <v>33</v>
      </c>
    </row>
    <row r="27" spans="1:12" x14ac:dyDescent="0.25">
      <c r="A27" s="2">
        <v>9.9329500000000001E-2</v>
      </c>
      <c r="B27" s="2">
        <v>8.952193E-2</v>
      </c>
      <c r="C27" s="2">
        <v>8.952193E-2</v>
      </c>
      <c r="D27" s="2">
        <v>1.2713790000000001E-2</v>
      </c>
      <c r="E27">
        <v>0.1022357</v>
      </c>
      <c r="F27">
        <v>0</v>
      </c>
      <c r="G27">
        <v>-7.273E-3</v>
      </c>
      <c r="H27">
        <v>0</v>
      </c>
    </row>
    <row r="28" spans="1:12" x14ac:dyDescent="0.25">
      <c r="A28">
        <v>0.1491864</v>
      </c>
      <c r="B28" s="2">
        <v>8.4406129999999996E-2</v>
      </c>
      <c r="C28" s="2">
        <v>8.4406149999999999E-2</v>
      </c>
      <c r="D28" s="2">
        <v>2.3627550000000001E-2</v>
      </c>
      <c r="E28">
        <v>0.1080337</v>
      </c>
      <c r="F28">
        <v>0</v>
      </c>
      <c r="G28">
        <v>3.1643999999999999E-2</v>
      </c>
      <c r="H28">
        <v>0</v>
      </c>
    </row>
    <row r="29" spans="1:12" x14ac:dyDescent="0.25">
      <c r="A29">
        <v>0.19901550000000001</v>
      </c>
      <c r="B29" s="2">
        <v>8.1482260000000001E-2</v>
      </c>
      <c r="C29" s="2">
        <v>8.148234E-2</v>
      </c>
      <c r="D29" s="2">
        <v>2.7583880000000002E-2</v>
      </c>
      <c r="E29">
        <v>0.1090662</v>
      </c>
      <c r="F29">
        <v>0</v>
      </c>
      <c r="G29">
        <v>4.5432E-2</v>
      </c>
      <c r="H29">
        <v>0</v>
      </c>
    </row>
    <row r="30" spans="1:12" x14ac:dyDescent="0.25">
      <c r="A30">
        <v>0.2491227</v>
      </c>
      <c r="B30" s="2">
        <v>7.9279500000000003E-2</v>
      </c>
      <c r="C30" s="2">
        <v>7.9279500000000003E-2</v>
      </c>
      <c r="D30" s="2">
        <v>3.2247140000000001E-2</v>
      </c>
      <c r="E30">
        <v>0.1115266</v>
      </c>
      <c r="F30">
        <v>0</v>
      </c>
      <c r="G30">
        <v>-6.2682000000000002E-2</v>
      </c>
      <c r="H30">
        <v>0</v>
      </c>
    </row>
    <row r="31" spans="1:12" x14ac:dyDescent="0.25">
      <c r="A31">
        <v>0.29911779999999999</v>
      </c>
      <c r="B31" s="2">
        <v>7.7373819999999996E-2</v>
      </c>
      <c r="C31" s="2">
        <v>7.7373819999999996E-2</v>
      </c>
      <c r="D31" s="2">
        <v>4.2984439999999999E-2</v>
      </c>
      <c r="E31">
        <v>0.1203583</v>
      </c>
      <c r="F31">
        <v>0</v>
      </c>
      <c r="G31">
        <v>-0.105047</v>
      </c>
      <c r="H31">
        <v>0</v>
      </c>
    </row>
    <row r="32" spans="1:12" x14ac:dyDescent="0.25">
      <c r="A32">
        <v>0.34983140000000001</v>
      </c>
      <c r="B32" s="2">
        <v>7.5001410000000004E-2</v>
      </c>
      <c r="C32" s="2">
        <v>7.5001449999999997E-2</v>
      </c>
      <c r="D32" s="2">
        <v>7.5349899999999997E-2</v>
      </c>
      <c r="E32">
        <v>0.15035129999999999</v>
      </c>
      <c r="F32">
        <v>0</v>
      </c>
      <c r="G32">
        <v>-7.1387999999999993E-2</v>
      </c>
      <c r="H32">
        <v>0</v>
      </c>
    </row>
    <row r="33" spans="1:8" x14ac:dyDescent="0.25">
      <c r="A33">
        <v>0.40074690000000002</v>
      </c>
      <c r="B33" s="2">
        <v>7.3133859999999995E-2</v>
      </c>
      <c r="C33" s="2">
        <v>7.3139969999999999E-2</v>
      </c>
      <c r="D33">
        <v>0.1042063</v>
      </c>
      <c r="E33">
        <v>0.17734630000000001</v>
      </c>
      <c r="F33">
        <v>0</v>
      </c>
      <c r="G33">
        <v>0.12417599999999999</v>
      </c>
      <c r="H33">
        <v>0</v>
      </c>
    </row>
    <row r="34" spans="1:8" x14ac:dyDescent="0.25">
      <c r="A34">
        <v>0.45317469999999999</v>
      </c>
      <c r="B34" s="2">
        <v>7.1599899999999994E-2</v>
      </c>
      <c r="C34" s="2">
        <v>7.1947079999999997E-2</v>
      </c>
      <c r="D34">
        <v>0.14955740000000001</v>
      </c>
      <c r="E34">
        <v>0.22150439999999999</v>
      </c>
      <c r="F34">
        <v>0</v>
      </c>
      <c r="G34">
        <v>0.94417300000000004</v>
      </c>
      <c r="H34">
        <v>0</v>
      </c>
    </row>
    <row r="35" spans="1:8" x14ac:dyDescent="0.25">
      <c r="A35">
        <v>0.50607210000000002</v>
      </c>
      <c r="B35" s="2">
        <v>7.0702409999999993E-2</v>
      </c>
      <c r="C35" s="2">
        <v>7.1651569999999998E-2</v>
      </c>
      <c r="D35">
        <v>0.1802224</v>
      </c>
      <c r="E35">
        <v>0.25187399999999999</v>
      </c>
      <c r="F35">
        <v>0</v>
      </c>
      <c r="G35">
        <v>1.3203530000000001</v>
      </c>
      <c r="H35">
        <v>0</v>
      </c>
    </row>
    <row r="36" spans="1:8" x14ac:dyDescent="0.25">
      <c r="A36">
        <v>0.55963779999999996</v>
      </c>
      <c r="B36" s="2">
        <v>6.979631E-2</v>
      </c>
      <c r="C36" s="2">
        <v>7.1875019999999998E-2</v>
      </c>
      <c r="D36">
        <v>0.18913740000000001</v>
      </c>
      <c r="E36">
        <v>0.26101239999999998</v>
      </c>
      <c r="F36">
        <v>0</v>
      </c>
      <c r="G36">
        <v>1.7388479999999999</v>
      </c>
      <c r="H36">
        <v>0</v>
      </c>
    </row>
    <row r="37" spans="1:8" x14ac:dyDescent="0.25">
      <c r="A37">
        <v>0.61262740000000004</v>
      </c>
      <c r="B37" s="2">
        <v>6.8765060000000003E-2</v>
      </c>
      <c r="C37" s="2">
        <v>7.2382119999999994E-2</v>
      </c>
      <c r="D37">
        <v>0.1750601</v>
      </c>
      <c r="E37">
        <v>0.2474422</v>
      </c>
      <c r="F37">
        <v>0</v>
      </c>
      <c r="G37">
        <v>2.1412390000000001</v>
      </c>
      <c r="H37">
        <v>0</v>
      </c>
    </row>
    <row r="38" spans="1:8" x14ac:dyDescent="0.25">
      <c r="A38">
        <v>0.66564959999999995</v>
      </c>
      <c r="B38" s="2">
        <v>6.7450650000000001E-2</v>
      </c>
      <c r="C38" s="2">
        <v>7.6238130000000001E-2</v>
      </c>
      <c r="D38">
        <v>0.1375478</v>
      </c>
      <c r="E38">
        <v>0.2137859</v>
      </c>
      <c r="F38">
        <v>0</v>
      </c>
      <c r="G38">
        <v>3.1185640000000001</v>
      </c>
      <c r="H38">
        <v>0</v>
      </c>
    </row>
    <row r="39" spans="1:8" x14ac:dyDescent="0.25">
      <c r="A39">
        <v>0.71926769999999995</v>
      </c>
      <c r="B39" s="2">
        <v>6.6257300000000005E-2</v>
      </c>
      <c r="C39" s="2">
        <v>7.9065070000000001E-2</v>
      </c>
      <c r="D39">
        <v>0.1154374</v>
      </c>
      <c r="E39">
        <v>0.19450249999999999</v>
      </c>
      <c r="F39">
        <v>0</v>
      </c>
      <c r="G39">
        <v>3.61192</v>
      </c>
      <c r="H39">
        <v>0</v>
      </c>
    </row>
    <row r="40" spans="1:8" x14ac:dyDescent="0.25">
      <c r="A40">
        <v>0.77369299999999996</v>
      </c>
      <c r="B40" s="2">
        <v>6.4862160000000002E-2</v>
      </c>
      <c r="C40" s="2">
        <v>8.1566600000000003E-2</v>
      </c>
      <c r="D40" s="2">
        <v>9.5950499999999994E-2</v>
      </c>
      <c r="E40">
        <v>0.17751710000000001</v>
      </c>
      <c r="F40">
        <v>0</v>
      </c>
      <c r="G40">
        <v>4.0046340000000002</v>
      </c>
      <c r="H40">
        <v>0</v>
      </c>
    </row>
    <row r="41" spans="1:8" x14ac:dyDescent="0.25">
      <c r="A41">
        <v>0.84853230000000002</v>
      </c>
      <c r="B41" s="2">
        <v>6.3204479999999993E-2</v>
      </c>
      <c r="C41" s="2">
        <v>8.1096810000000005E-2</v>
      </c>
      <c r="D41" s="2">
        <v>8.8627369999999997E-2</v>
      </c>
      <c r="E41">
        <v>0.16972419999999999</v>
      </c>
      <c r="F41">
        <v>0</v>
      </c>
      <c r="G41">
        <v>4.0430770000000003</v>
      </c>
      <c r="H41">
        <v>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22C10-060B-4F47-AEAC-6510765722EB}">
  <dimension ref="A1:T40"/>
  <sheetViews>
    <sheetView topLeftCell="A11" workbookViewId="0">
      <selection activeCell="A21" sqref="A21"/>
    </sheetView>
  </sheetViews>
  <sheetFormatPr baseColWidth="10" defaultRowHeight="15" x14ac:dyDescent="0.25"/>
  <cols>
    <col min="1" max="20" width="11.42578125" style="5"/>
  </cols>
  <sheetData>
    <row r="1" spans="1:12" x14ac:dyDescent="0.25">
      <c r="A1" s="3" t="s">
        <v>30</v>
      </c>
    </row>
    <row r="2" spans="1:12" x14ac:dyDescent="0.25">
      <c r="A2" s="6" t="s">
        <v>25</v>
      </c>
      <c r="B2" s="6"/>
      <c r="C2" s="6" t="s">
        <v>26</v>
      </c>
      <c r="D2" s="6"/>
      <c r="E2" s="6" t="s">
        <v>27</v>
      </c>
      <c r="F2" s="6" t="s">
        <v>3</v>
      </c>
      <c r="G2" s="6" t="s">
        <v>4</v>
      </c>
      <c r="H2" s="6" t="s">
        <v>0</v>
      </c>
      <c r="I2" s="6" t="s">
        <v>1</v>
      </c>
      <c r="J2" s="6" t="s">
        <v>2</v>
      </c>
      <c r="K2" s="6" t="s">
        <v>28</v>
      </c>
      <c r="L2" s="6" t="s">
        <v>23</v>
      </c>
    </row>
    <row r="3" spans="1:12" x14ac:dyDescent="0.25">
      <c r="A3" s="52">
        <v>0.54266634837470629</v>
      </c>
      <c r="C3" s="53">
        <v>0</v>
      </c>
      <c r="E3" s="54">
        <v>15</v>
      </c>
      <c r="F3" s="55">
        <v>1.7</v>
      </c>
      <c r="G3" s="5">
        <v>4000</v>
      </c>
      <c r="H3" s="5">
        <v>0</v>
      </c>
      <c r="I3" s="5">
        <v>0</v>
      </c>
      <c r="J3" s="5">
        <v>0</v>
      </c>
      <c r="K3" s="5">
        <v>0</v>
      </c>
      <c r="L3" s="5">
        <v>0</v>
      </c>
    </row>
    <row r="4" spans="1:12" x14ac:dyDescent="0.25">
      <c r="A4" s="52">
        <v>0.81400080267333152</v>
      </c>
      <c r="C4" s="54">
        <v>0</v>
      </c>
      <c r="E4" s="54">
        <v>15</v>
      </c>
      <c r="F4" s="55">
        <v>1.4</v>
      </c>
      <c r="G4" s="5">
        <v>4000</v>
      </c>
      <c r="H4" s="5">
        <v>0</v>
      </c>
      <c r="I4" s="5">
        <v>0</v>
      </c>
      <c r="J4" s="5">
        <v>0</v>
      </c>
      <c r="K4" s="5">
        <v>0</v>
      </c>
      <c r="L4" s="5">
        <v>0</v>
      </c>
    </row>
    <row r="5" spans="1:12" x14ac:dyDescent="0.25">
      <c r="A5" s="52">
        <v>1.0853368268229644</v>
      </c>
      <c r="C5" s="53">
        <v>0</v>
      </c>
      <c r="E5" s="54">
        <v>15</v>
      </c>
      <c r="F5" s="55">
        <v>1.2</v>
      </c>
      <c r="G5" s="5">
        <v>4000</v>
      </c>
      <c r="H5" s="5">
        <v>0</v>
      </c>
      <c r="I5" s="5">
        <v>0</v>
      </c>
      <c r="J5" s="5">
        <v>0</v>
      </c>
      <c r="K5" s="5">
        <v>0</v>
      </c>
      <c r="L5" s="5">
        <v>0</v>
      </c>
    </row>
    <row r="6" spans="1:12" x14ac:dyDescent="0.25">
      <c r="A6" s="52">
        <v>1.356675002106289</v>
      </c>
      <c r="C6" s="54">
        <v>0</v>
      </c>
      <c r="E6" s="54">
        <v>15</v>
      </c>
      <c r="F6" s="55">
        <v>1.2</v>
      </c>
      <c r="G6" s="5">
        <v>4000</v>
      </c>
      <c r="H6" s="5">
        <v>0</v>
      </c>
      <c r="I6" s="5">
        <v>0</v>
      </c>
      <c r="J6" s="5">
        <v>0</v>
      </c>
      <c r="K6" s="5">
        <v>0</v>
      </c>
      <c r="L6" s="5">
        <v>0</v>
      </c>
    </row>
    <row r="7" spans="1:12" x14ac:dyDescent="0.25">
      <c r="A7" s="52">
        <v>1.6280159632896511</v>
      </c>
      <c r="C7" s="53">
        <v>0</v>
      </c>
      <c r="E7" s="54">
        <v>15</v>
      </c>
      <c r="F7" s="55">
        <v>1.2</v>
      </c>
      <c r="G7" s="5">
        <v>70</v>
      </c>
      <c r="H7" s="5">
        <v>0</v>
      </c>
      <c r="I7" s="5">
        <v>0</v>
      </c>
      <c r="J7" s="5">
        <v>0</v>
      </c>
      <c r="K7" s="5">
        <v>0</v>
      </c>
      <c r="L7" s="5">
        <v>0</v>
      </c>
    </row>
    <row r="8" spans="1:12" x14ac:dyDescent="0.25">
      <c r="A8" s="52">
        <v>1.8993604170980511</v>
      </c>
      <c r="C8" s="54">
        <v>0</v>
      </c>
      <c r="E8" s="54">
        <v>15</v>
      </c>
      <c r="F8" s="55">
        <v>0.7</v>
      </c>
      <c r="G8" s="5">
        <v>70</v>
      </c>
      <c r="H8" s="5">
        <v>0</v>
      </c>
      <c r="I8" s="5">
        <v>0</v>
      </c>
      <c r="J8" s="5">
        <v>0</v>
      </c>
      <c r="K8" s="5">
        <v>0</v>
      </c>
      <c r="L8" s="5">
        <v>0</v>
      </c>
    </row>
    <row r="9" spans="1:12" x14ac:dyDescent="0.25">
      <c r="A9" s="52">
        <v>2.1707091647630627</v>
      </c>
      <c r="C9" s="53">
        <v>0</v>
      </c>
      <c r="E9" s="54">
        <v>15</v>
      </c>
      <c r="F9" s="55">
        <v>0.5</v>
      </c>
      <c r="G9" s="5">
        <v>70</v>
      </c>
      <c r="H9" s="5">
        <v>0</v>
      </c>
      <c r="I9" s="5">
        <v>0</v>
      </c>
      <c r="J9" s="5">
        <v>0</v>
      </c>
      <c r="K9" s="5">
        <v>0</v>
      </c>
      <c r="L9" s="5">
        <v>0</v>
      </c>
    </row>
    <row r="10" spans="1:12" x14ac:dyDescent="0.25">
      <c r="A10" s="52">
        <v>2.4420631307402747</v>
      </c>
      <c r="C10" s="54">
        <v>0</v>
      </c>
      <c r="E10" s="54">
        <v>15</v>
      </c>
      <c r="F10" s="55">
        <v>0.5</v>
      </c>
      <c r="G10" s="5">
        <v>70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</row>
    <row r="11" spans="1:12" x14ac:dyDescent="0.25">
      <c r="A11" s="52">
        <v>2.7134234297087496</v>
      </c>
      <c r="C11" s="53">
        <v>0</v>
      </c>
      <c r="E11" s="54">
        <v>15</v>
      </c>
      <c r="F11" s="55">
        <v>0.5</v>
      </c>
      <c r="G11" s="5">
        <v>70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</row>
    <row r="12" spans="1:12" x14ac:dyDescent="0.25">
      <c r="A12" s="52">
        <v>2.9847919790434121</v>
      </c>
      <c r="C12" s="54">
        <v>0</v>
      </c>
      <c r="E12" s="54">
        <v>15</v>
      </c>
      <c r="F12" s="55">
        <v>0.5</v>
      </c>
      <c r="G12" s="5">
        <v>70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</row>
    <row r="13" spans="1:12" x14ac:dyDescent="0.25">
      <c r="A13" s="52">
        <v>3.2561756964133863</v>
      </c>
      <c r="C13" s="53">
        <v>0</v>
      </c>
      <c r="E13" s="54">
        <v>15</v>
      </c>
      <c r="F13" s="55">
        <v>0.5</v>
      </c>
      <c r="G13" s="5">
        <v>70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</row>
    <row r="14" spans="1:12" x14ac:dyDescent="0.25">
      <c r="A14" s="52">
        <v>3.5276016748931189</v>
      </c>
      <c r="C14" s="54">
        <v>0</v>
      </c>
      <c r="E14" s="54">
        <v>15</v>
      </c>
      <c r="F14" s="55">
        <v>0.5</v>
      </c>
      <c r="G14" s="5">
        <v>70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</row>
    <row r="15" spans="1:12" x14ac:dyDescent="0.25">
      <c r="A15" s="52">
        <v>3.7991502968223645</v>
      </c>
      <c r="C15" s="53">
        <v>0</v>
      </c>
      <c r="E15" s="54">
        <v>15</v>
      </c>
      <c r="F15" s="55">
        <v>0.5</v>
      </c>
      <c r="G15" s="5">
        <v>70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</row>
    <row r="16" spans="1:12" x14ac:dyDescent="0.25">
      <c r="A16" s="52">
        <v>4.0709903385489028</v>
      </c>
      <c r="C16" s="54">
        <v>0</v>
      </c>
      <c r="E16" s="54">
        <v>15</v>
      </c>
      <c r="F16" s="55">
        <v>0.5</v>
      </c>
      <c r="G16" s="5">
        <v>70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</row>
    <row r="17" spans="1:12" x14ac:dyDescent="0.25">
      <c r="A17" s="52">
        <v>4.34339217978901</v>
      </c>
      <c r="C17" s="53">
        <v>0</v>
      </c>
      <c r="E17" s="54">
        <v>15</v>
      </c>
      <c r="F17" s="55">
        <v>0.5</v>
      </c>
      <c r="G17" s="5">
        <v>70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</row>
    <row r="19" spans="1:12" x14ac:dyDescent="0.25">
      <c r="A19" s="3" t="s">
        <v>31</v>
      </c>
    </row>
    <row r="20" spans="1:12" x14ac:dyDescent="0.25">
      <c r="A20" s="5" t="s">
        <v>61</v>
      </c>
    </row>
    <row r="21" spans="1:12" x14ac:dyDescent="0.25">
      <c r="A21" s="5" t="s">
        <v>86</v>
      </c>
      <c r="F21" t="s">
        <v>58</v>
      </c>
    </row>
    <row r="22" spans="1:12" x14ac:dyDescent="0.25">
      <c r="A22" s="5" t="s">
        <v>6</v>
      </c>
      <c r="F22" t="s">
        <v>59</v>
      </c>
    </row>
    <row r="23" spans="1:12" x14ac:dyDescent="0.25">
      <c r="A23" s="5" t="s">
        <v>17</v>
      </c>
      <c r="F23" t="s">
        <v>60</v>
      </c>
    </row>
    <row r="24" spans="1:12" x14ac:dyDescent="0.25">
      <c r="A24" t="s">
        <v>87</v>
      </c>
      <c r="B24"/>
      <c r="C24"/>
      <c r="D24"/>
      <c r="E24"/>
      <c r="F24"/>
      <c r="G24"/>
      <c r="H24"/>
    </row>
    <row r="25" spans="1:12" x14ac:dyDescent="0.25">
      <c r="A25" t="s">
        <v>7</v>
      </c>
      <c r="B25" t="s">
        <v>18</v>
      </c>
      <c r="C25" t="s">
        <v>19</v>
      </c>
      <c r="D25" t="s">
        <v>20</v>
      </c>
      <c r="E25" t="s">
        <v>21</v>
      </c>
      <c r="F25" t="s">
        <v>22</v>
      </c>
      <c r="G25" t="s">
        <v>8</v>
      </c>
      <c r="H25" t="s">
        <v>33</v>
      </c>
      <c r="I25" s="5" t="s">
        <v>40</v>
      </c>
      <c r="J25" s="5" t="s">
        <v>24</v>
      </c>
      <c r="K25" s="5" t="s">
        <v>32</v>
      </c>
    </row>
    <row r="26" spans="1:12" x14ac:dyDescent="0.25">
      <c r="A26">
        <v>0.10010910000000001</v>
      </c>
      <c r="B26" s="2">
        <v>3.5210520000000002E-3</v>
      </c>
      <c r="C26" s="2">
        <v>3.5210520000000002E-3</v>
      </c>
      <c r="D26" s="2">
        <v>2.9478000000000002E-4</v>
      </c>
      <c r="E26" s="2">
        <v>3.8158319999999999E-3</v>
      </c>
      <c r="F26" s="2">
        <v>1.6872330000000001E-4</v>
      </c>
      <c r="G26">
        <v>2.5795999999999999E-2</v>
      </c>
      <c r="H26">
        <v>0</v>
      </c>
      <c r="I26" s="56">
        <v>3.9220236000000004E-3</v>
      </c>
      <c r="J26" s="57">
        <f>I26-F26</f>
        <v>3.7533003000000003E-3</v>
      </c>
      <c r="K26" s="58">
        <v>0</v>
      </c>
    </row>
    <row r="27" spans="1:12" x14ac:dyDescent="0.25">
      <c r="A27">
        <v>0.15006890000000001</v>
      </c>
      <c r="B27" s="2">
        <v>3.2307080000000001E-3</v>
      </c>
      <c r="C27" s="2">
        <v>3.2307080000000001E-3</v>
      </c>
      <c r="D27" s="2">
        <v>4.5645069999999998E-4</v>
      </c>
      <c r="E27" s="2">
        <v>3.6871579999999998E-3</v>
      </c>
      <c r="F27" s="2">
        <v>1.7465030000000001E-4</v>
      </c>
      <c r="G27">
        <v>1.5563E-2</v>
      </c>
      <c r="H27">
        <v>0</v>
      </c>
      <c r="I27" s="56">
        <v>3.8024893000000001E-3</v>
      </c>
      <c r="J27" s="57">
        <f t="shared" ref="J27:J40" si="0">I27-F27</f>
        <v>3.6278390000000003E-3</v>
      </c>
      <c r="K27" s="58">
        <v>3.2786885245901641E-2</v>
      </c>
    </row>
    <row r="28" spans="1:12" x14ac:dyDescent="0.25">
      <c r="A28">
        <v>0.2000383</v>
      </c>
      <c r="B28" s="2">
        <v>3.0313190000000002E-3</v>
      </c>
      <c r="C28" s="2">
        <v>3.0313190000000002E-3</v>
      </c>
      <c r="D28" s="2">
        <v>6.9450000000000002E-4</v>
      </c>
      <c r="E28" s="2">
        <v>3.725819E-3</v>
      </c>
      <c r="F28" s="2">
        <v>1.7845170000000001E-4</v>
      </c>
      <c r="G28">
        <v>-3.5562999999999997E-2</v>
      </c>
      <c r="H28">
        <v>0</v>
      </c>
      <c r="I28" s="56">
        <v>3.9529709999999996E-3</v>
      </c>
      <c r="J28" s="57">
        <f t="shared" si="0"/>
        <v>3.7745192999999997E-3</v>
      </c>
      <c r="K28" s="58">
        <v>-6.0606060606060606E-3</v>
      </c>
    </row>
    <row r="29" spans="1:12" x14ac:dyDescent="0.25">
      <c r="A29">
        <v>0.25021670000000001</v>
      </c>
      <c r="B29" s="2">
        <v>3.0289900000000001E-3</v>
      </c>
      <c r="C29" s="2">
        <v>3.0289900000000001E-3</v>
      </c>
      <c r="D29" s="2">
        <v>9.0274150000000004E-4</v>
      </c>
      <c r="E29" s="2">
        <v>3.9317320000000003E-3</v>
      </c>
      <c r="F29" s="2">
        <v>1.814982E-4</v>
      </c>
      <c r="G29">
        <v>-3.2709000000000002E-2</v>
      </c>
      <c r="H29">
        <v>0</v>
      </c>
      <c r="I29" s="56">
        <v>4.2443031000000001E-3</v>
      </c>
      <c r="J29" s="57">
        <f t="shared" si="0"/>
        <v>4.0628049000000005E-3</v>
      </c>
      <c r="K29" s="58">
        <v>1.090909090909091E-2</v>
      </c>
    </row>
    <row r="30" spans="1:12" x14ac:dyDescent="0.25">
      <c r="A30">
        <v>0.30024420000000002</v>
      </c>
      <c r="B30" s="2">
        <v>3.5497749999999998E-3</v>
      </c>
      <c r="C30" s="2">
        <v>3.5497749999999998E-3</v>
      </c>
      <c r="D30" s="2">
        <v>8.8921840000000002E-4</v>
      </c>
      <c r="E30" s="2">
        <v>4.4389939999999999E-3</v>
      </c>
      <c r="F30" s="2">
        <v>1.827574E-4</v>
      </c>
      <c r="G30">
        <v>-1.456E-3</v>
      </c>
      <c r="H30">
        <v>0</v>
      </c>
      <c r="I30" s="56">
        <v>4.7009835000000003E-3</v>
      </c>
      <c r="J30" s="57">
        <f t="shared" si="0"/>
        <v>4.5182261000000007E-3</v>
      </c>
      <c r="K30" s="58">
        <v>7.0303030303030298E-2</v>
      </c>
    </row>
    <row r="31" spans="1:12" x14ac:dyDescent="0.25">
      <c r="A31">
        <v>0.35027970000000003</v>
      </c>
      <c r="B31" s="2">
        <v>3.431258E-3</v>
      </c>
      <c r="C31" s="2">
        <v>3.431258E-3</v>
      </c>
      <c r="D31" s="2">
        <v>8.6299969999999995E-4</v>
      </c>
      <c r="E31" s="2">
        <v>4.2942579999999996E-3</v>
      </c>
      <c r="F31" s="2">
        <v>1.8384639999999999E-4</v>
      </c>
      <c r="G31">
        <v>-1.1715E-2</v>
      </c>
      <c r="H31">
        <v>0</v>
      </c>
      <c r="I31" s="56">
        <v>4.6222012999999999E-3</v>
      </c>
      <c r="J31" s="57">
        <f t="shared" si="0"/>
        <v>4.4383549000000001E-3</v>
      </c>
      <c r="K31" s="58">
        <v>7.515151515151515E-2</v>
      </c>
    </row>
    <row r="32" spans="1:12" x14ac:dyDescent="0.25">
      <c r="A32">
        <v>0.40059660000000002</v>
      </c>
      <c r="B32" s="2">
        <v>3.3499929999999999E-3</v>
      </c>
      <c r="C32" s="2">
        <v>3.350366E-3</v>
      </c>
      <c r="D32" s="2">
        <v>1.6432129999999999E-3</v>
      </c>
      <c r="E32" s="2">
        <v>4.9935789999999997E-3</v>
      </c>
      <c r="F32" s="2">
        <v>1.8459339999999999E-4</v>
      </c>
      <c r="G32">
        <v>0.44266499999999998</v>
      </c>
      <c r="H32">
        <v>0</v>
      </c>
      <c r="I32" s="56">
        <v>5.2599598999999997E-3</v>
      </c>
      <c r="J32" s="57">
        <f t="shared" si="0"/>
        <v>5.0753664999999993E-3</v>
      </c>
      <c r="K32" s="58">
        <v>0.24918032786885247</v>
      </c>
    </row>
    <row r="33" spans="1:11" x14ac:dyDescent="0.25">
      <c r="A33">
        <v>0.45083659999999998</v>
      </c>
      <c r="B33" s="2">
        <v>3.3123940000000002E-3</v>
      </c>
      <c r="C33" s="2">
        <v>3.3148829999999998E-3</v>
      </c>
      <c r="D33" s="2">
        <v>2.4016850000000002E-3</v>
      </c>
      <c r="E33" s="2">
        <v>5.716568E-3</v>
      </c>
      <c r="F33" s="2">
        <v>1.850741E-4</v>
      </c>
      <c r="G33">
        <v>0.86129699999999998</v>
      </c>
      <c r="H33">
        <v>0</v>
      </c>
      <c r="I33" s="56">
        <v>5.8583248000000001E-3</v>
      </c>
      <c r="J33" s="57">
        <f t="shared" si="0"/>
        <v>5.6732507000000001E-3</v>
      </c>
      <c r="K33" s="58">
        <v>0.64918032786885249</v>
      </c>
    </row>
    <row r="34" spans="1:11" x14ac:dyDescent="0.25">
      <c r="A34">
        <v>0.50110220000000005</v>
      </c>
      <c r="B34" s="2">
        <v>3.2837890000000001E-3</v>
      </c>
      <c r="C34" s="2">
        <v>3.28641E-3</v>
      </c>
      <c r="D34" s="2">
        <v>2.7521770000000002E-3</v>
      </c>
      <c r="E34" s="2">
        <v>6.0385869999999998E-3</v>
      </c>
      <c r="F34" s="2">
        <v>1.8338180000000001E-4</v>
      </c>
      <c r="G34">
        <v>0.85071600000000003</v>
      </c>
      <c r="H34">
        <v>0</v>
      </c>
      <c r="I34" s="56">
        <v>5.9212292000000001E-3</v>
      </c>
      <c r="J34" s="57">
        <f t="shared" si="0"/>
        <v>5.7378474E-3</v>
      </c>
      <c r="K34" s="58">
        <v>1.042622950819672</v>
      </c>
    </row>
    <row r="35" spans="1:11" x14ac:dyDescent="0.25">
      <c r="A35">
        <v>0.55161450000000001</v>
      </c>
      <c r="B35" s="2">
        <v>3.2444959999999999E-3</v>
      </c>
      <c r="C35" s="2">
        <v>3.2557110000000001E-3</v>
      </c>
      <c r="D35" s="2">
        <v>2.3301149999999998E-3</v>
      </c>
      <c r="E35" s="2">
        <v>5.5858269999999998E-3</v>
      </c>
      <c r="F35" s="2">
        <v>1.833778E-4</v>
      </c>
      <c r="G35">
        <v>1.4411890000000001</v>
      </c>
      <c r="H35">
        <v>0</v>
      </c>
      <c r="I35" s="56">
        <v>5.7793536000000003E-3</v>
      </c>
      <c r="J35" s="57">
        <f t="shared" si="0"/>
        <v>5.5959758000000007E-3</v>
      </c>
      <c r="K35" s="58">
        <v>1.2131147540983607</v>
      </c>
    </row>
    <row r="36" spans="1:11" x14ac:dyDescent="0.25">
      <c r="A36">
        <v>0.60198770000000001</v>
      </c>
      <c r="B36" s="2">
        <v>3.215267E-3</v>
      </c>
      <c r="C36" s="2">
        <v>3.2298689999999998E-3</v>
      </c>
      <c r="D36" s="2">
        <v>2.1788070000000001E-3</v>
      </c>
      <c r="E36" s="2">
        <v>5.4086760000000003E-3</v>
      </c>
      <c r="F36" s="2">
        <v>1.807794E-4</v>
      </c>
      <c r="G36">
        <v>1.566289</v>
      </c>
      <c r="H36">
        <v>0</v>
      </c>
      <c r="I36" s="56">
        <v>5.5427174999999997E-3</v>
      </c>
      <c r="J36" s="57">
        <f t="shared" si="0"/>
        <v>5.3619380999999997E-3</v>
      </c>
      <c r="K36" s="58">
        <v>1.3836065573770491</v>
      </c>
    </row>
    <row r="37" spans="1:11" x14ac:dyDescent="0.25">
      <c r="A37">
        <v>0.65268729999999997</v>
      </c>
      <c r="B37" s="2">
        <v>3.1639950000000002E-3</v>
      </c>
      <c r="C37" s="2">
        <v>3.1870739999999998E-3</v>
      </c>
      <c r="D37" s="2">
        <v>1.9823660000000002E-3</v>
      </c>
      <c r="E37" s="2">
        <v>5.16944E-3</v>
      </c>
      <c r="F37" s="2">
        <v>1.809204E-4</v>
      </c>
      <c r="G37">
        <v>1.832058</v>
      </c>
      <c r="H37">
        <v>0</v>
      </c>
      <c r="I37" s="56">
        <v>5.297197E-3</v>
      </c>
      <c r="J37" s="57">
        <f t="shared" si="0"/>
        <v>5.1162765999999997E-3</v>
      </c>
      <c r="K37" s="58">
        <v>1.4491803278688524</v>
      </c>
    </row>
    <row r="38" spans="1:11" x14ac:dyDescent="0.25">
      <c r="A38">
        <v>0.70340340000000001</v>
      </c>
      <c r="B38" s="2">
        <v>3.1137550000000002E-3</v>
      </c>
      <c r="C38" s="2">
        <v>3.1489069999999998E-3</v>
      </c>
      <c r="D38" s="2">
        <v>1.8768319999999999E-3</v>
      </c>
      <c r="E38" s="2">
        <v>5.0257390000000004E-3</v>
      </c>
      <c r="F38" s="2">
        <v>1.810595E-4</v>
      </c>
      <c r="G38">
        <v>2.1136210000000002</v>
      </c>
      <c r="H38">
        <v>0</v>
      </c>
      <c r="I38" s="56">
        <v>5.1120239999999997E-3</v>
      </c>
      <c r="J38" s="57">
        <f t="shared" si="0"/>
        <v>4.9309645000000001E-3</v>
      </c>
      <c r="K38" s="58">
        <v>1.540983606557377</v>
      </c>
    </row>
    <row r="39" spans="1:11" x14ac:dyDescent="0.25">
      <c r="A39">
        <v>0.75414380000000003</v>
      </c>
      <c r="B39" s="2">
        <v>3.0670760000000002E-3</v>
      </c>
      <c r="C39" s="2">
        <v>3.1032360000000001E-3</v>
      </c>
      <c r="D39" s="2">
        <v>1.6394129999999999E-3</v>
      </c>
      <c r="E39" s="2">
        <v>4.7426489999999998E-3</v>
      </c>
      <c r="F39" s="2">
        <v>1.840004E-4</v>
      </c>
      <c r="G39">
        <v>2.1197110000000001</v>
      </c>
      <c r="H39">
        <v>0</v>
      </c>
      <c r="I39" s="56">
        <v>4.9298062999999998E-3</v>
      </c>
      <c r="J39" s="57">
        <f t="shared" si="0"/>
        <v>4.7458058999999995E-3</v>
      </c>
      <c r="K39" s="58">
        <v>1.6262295081967213</v>
      </c>
    </row>
    <row r="40" spans="1:11" x14ac:dyDescent="0.25">
      <c r="A40">
        <v>0.80501029999999996</v>
      </c>
      <c r="B40" s="2">
        <v>3.0289660000000001E-3</v>
      </c>
      <c r="C40" s="2">
        <v>3.06537E-3</v>
      </c>
      <c r="D40" s="2">
        <v>1.5415170000000001E-3</v>
      </c>
      <c r="E40" s="2">
        <v>4.6068869999999996E-3</v>
      </c>
      <c r="F40" s="2">
        <v>1.8413549999999999E-4</v>
      </c>
      <c r="G40">
        <v>2.1033930000000001</v>
      </c>
      <c r="H40">
        <v>0</v>
      </c>
      <c r="I40" s="56">
        <v>4.7483958999999997E-3</v>
      </c>
      <c r="J40" s="57">
        <f t="shared" si="0"/>
        <v>4.5642603999999998E-3</v>
      </c>
      <c r="K40" s="58">
        <v>1.6524590163934427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B5326-5869-4C52-BED0-D978811748F5}">
  <dimension ref="A1:V110"/>
  <sheetViews>
    <sheetView tabSelected="1" topLeftCell="A39" workbookViewId="0">
      <selection activeCell="A56" sqref="A56"/>
    </sheetView>
  </sheetViews>
  <sheetFormatPr baseColWidth="10" defaultRowHeight="15" x14ac:dyDescent="0.25"/>
  <cols>
    <col min="1" max="22" width="11.42578125" style="42"/>
  </cols>
  <sheetData>
    <row r="1" spans="1:12" x14ac:dyDescent="0.25">
      <c r="A1" s="41" t="s">
        <v>30</v>
      </c>
    </row>
    <row r="2" spans="1:12" x14ac:dyDescent="0.25">
      <c r="A2" s="43" t="s">
        <v>25</v>
      </c>
      <c r="B2" s="43"/>
      <c r="C2" s="43" t="s">
        <v>26</v>
      </c>
      <c r="D2" s="43"/>
      <c r="E2" s="43" t="s">
        <v>27</v>
      </c>
      <c r="F2" s="43" t="s">
        <v>3</v>
      </c>
      <c r="G2" s="43" t="s">
        <v>4</v>
      </c>
      <c r="H2" s="43" t="s">
        <v>0</v>
      </c>
      <c r="I2" s="43" t="s">
        <v>1</v>
      </c>
      <c r="J2" s="43" t="s">
        <v>2</v>
      </c>
      <c r="K2" s="43" t="s">
        <v>28</v>
      </c>
      <c r="L2" s="43" t="s">
        <v>23</v>
      </c>
    </row>
    <row r="3" spans="1:12" x14ac:dyDescent="0.25">
      <c r="A3" s="44">
        <v>0.65932651429736211</v>
      </c>
      <c r="C3" s="45">
        <v>0</v>
      </c>
      <c r="E3" s="46">
        <v>18.5</v>
      </c>
      <c r="F3" s="47">
        <v>1.3</v>
      </c>
      <c r="G3" s="42">
        <v>2500</v>
      </c>
      <c r="H3" s="42">
        <v>0</v>
      </c>
      <c r="I3" s="42">
        <v>0</v>
      </c>
      <c r="J3" s="42">
        <v>0</v>
      </c>
      <c r="K3" s="42">
        <v>0</v>
      </c>
      <c r="L3" s="42">
        <v>0</v>
      </c>
    </row>
    <row r="4" spans="1:12" x14ac:dyDescent="0.25">
      <c r="A4" s="44">
        <v>0.77957683300717895</v>
      </c>
      <c r="C4" s="45">
        <v>0</v>
      </c>
      <c r="E4" s="46">
        <v>18.5</v>
      </c>
      <c r="F4" s="47">
        <v>1.35</v>
      </c>
      <c r="G4" s="42">
        <v>2500</v>
      </c>
      <c r="H4" s="42">
        <v>0</v>
      </c>
      <c r="I4" s="42">
        <v>0</v>
      </c>
      <c r="J4" s="42">
        <v>0</v>
      </c>
      <c r="K4" s="42">
        <v>0</v>
      </c>
      <c r="L4" s="42">
        <v>0</v>
      </c>
    </row>
    <row r="5" spans="1:12" x14ac:dyDescent="0.25">
      <c r="A5" s="44">
        <v>0.88880799001932986</v>
      </c>
      <c r="C5" s="45">
        <v>0</v>
      </c>
      <c r="E5" s="46">
        <v>18.5</v>
      </c>
      <c r="F5" s="47">
        <v>1.32</v>
      </c>
      <c r="G5" s="42">
        <v>2500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</row>
    <row r="6" spans="1:12" x14ac:dyDescent="0.25">
      <c r="A6" s="44">
        <v>0.99503684146738491</v>
      </c>
      <c r="C6" s="45">
        <v>0</v>
      </c>
      <c r="E6" s="46">
        <v>18.5</v>
      </c>
      <c r="F6" s="47">
        <v>1.26</v>
      </c>
      <c r="G6" s="42">
        <v>2500</v>
      </c>
      <c r="H6" s="42">
        <v>0</v>
      </c>
      <c r="I6" s="42">
        <v>0</v>
      </c>
      <c r="J6" s="42">
        <v>0</v>
      </c>
      <c r="K6" s="42">
        <v>0</v>
      </c>
      <c r="L6" s="42">
        <v>0</v>
      </c>
    </row>
    <row r="7" spans="1:12" x14ac:dyDescent="0.25">
      <c r="A7" s="44">
        <v>1.1072836703856137</v>
      </c>
      <c r="C7" s="45">
        <v>0</v>
      </c>
      <c r="E7" s="46">
        <v>18.5</v>
      </c>
      <c r="F7" s="47">
        <v>1.28</v>
      </c>
      <c r="G7" s="42">
        <v>2500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</row>
    <row r="8" spans="1:12" x14ac:dyDescent="0.25">
      <c r="A8" s="44">
        <v>1.2175318529248771</v>
      </c>
      <c r="C8" s="45">
        <v>0</v>
      </c>
      <c r="E8" s="46">
        <v>18.5</v>
      </c>
      <c r="F8" s="47">
        <v>1.3</v>
      </c>
      <c r="G8" s="42">
        <v>2500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</row>
    <row r="9" spans="1:12" x14ac:dyDescent="0.25">
      <c r="A9" s="44">
        <v>1.3267842046010137</v>
      </c>
      <c r="C9" s="45">
        <v>0</v>
      </c>
      <c r="E9" s="46">
        <v>18.5</v>
      </c>
      <c r="F9" s="47">
        <v>1.34</v>
      </c>
      <c r="G9" s="42">
        <v>2500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</row>
    <row r="10" spans="1:12" x14ac:dyDescent="0.25">
      <c r="A10" s="44">
        <v>1.4350413959761972</v>
      </c>
      <c r="C10" s="45">
        <v>0</v>
      </c>
      <c r="E10" s="46">
        <v>18.5</v>
      </c>
      <c r="F10" s="47">
        <v>1.3</v>
      </c>
      <c r="G10" s="42">
        <v>2500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</row>
    <row r="11" spans="1:12" x14ac:dyDescent="0.25">
      <c r="A11" s="44">
        <v>1.5453116304149854</v>
      </c>
      <c r="C11" s="45">
        <v>0</v>
      </c>
      <c r="E11" s="46">
        <v>18.5</v>
      </c>
      <c r="F11" s="47">
        <v>1.41</v>
      </c>
      <c r="G11" s="42">
        <v>2500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</row>
    <row r="12" spans="1:12" x14ac:dyDescent="0.25">
      <c r="A12" s="44">
        <v>1.6555913105583127</v>
      </c>
      <c r="C12" s="45">
        <v>0</v>
      </c>
      <c r="E12" s="46">
        <v>18.5</v>
      </c>
      <c r="F12" s="47">
        <v>1.3</v>
      </c>
      <c r="G12" s="42">
        <v>2500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</row>
    <row r="13" spans="1:12" x14ac:dyDescent="0.25">
      <c r="A13" s="44">
        <v>1.7658817344256705</v>
      </c>
      <c r="C13" s="45">
        <v>0</v>
      </c>
      <c r="E13" s="46">
        <v>18.5</v>
      </c>
      <c r="F13" s="47">
        <v>1.1000000000000001</v>
      </c>
      <c r="G13" s="42">
        <v>2500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</row>
    <row r="14" spans="1:12" x14ac:dyDescent="0.25">
      <c r="A14" s="44">
        <v>1.8761847143902037</v>
      </c>
      <c r="C14" s="45">
        <v>0</v>
      </c>
      <c r="E14" s="46">
        <v>18.5</v>
      </c>
      <c r="F14" s="47">
        <v>1</v>
      </c>
      <c r="G14" s="42">
        <v>2500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</row>
    <row r="15" spans="1:12" x14ac:dyDescent="0.25">
      <c r="A15" s="44">
        <v>1.9855006360303811</v>
      </c>
      <c r="C15" s="45">
        <v>0</v>
      </c>
      <c r="E15" s="46">
        <v>18.5</v>
      </c>
      <c r="F15" s="47">
        <v>0.87</v>
      </c>
      <c r="G15" s="42">
        <v>2500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</row>
    <row r="16" spans="1:12" x14ac:dyDescent="0.25">
      <c r="A16" s="44">
        <v>2.0958429933104163</v>
      </c>
      <c r="C16" s="45">
        <v>0</v>
      </c>
      <c r="E16" s="46">
        <v>18.5</v>
      </c>
      <c r="F16" s="47">
        <v>0.8</v>
      </c>
      <c r="G16" s="42">
        <v>2500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</row>
    <row r="17" spans="1:12" x14ac:dyDescent="0.25">
      <c r="A17" s="44">
        <v>2.2062234600124899</v>
      </c>
      <c r="C17" s="45">
        <v>0</v>
      </c>
      <c r="E17" s="46">
        <v>18.5</v>
      </c>
      <c r="F17" s="47">
        <v>0.8</v>
      </c>
      <c r="G17" s="42">
        <v>2500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</row>
    <row r="18" spans="1:12" x14ac:dyDescent="0.25">
      <c r="A18" s="44">
        <v>2.3247074627774196</v>
      </c>
      <c r="C18" s="45">
        <v>0</v>
      </c>
      <c r="E18" s="46">
        <v>18.5</v>
      </c>
      <c r="F18" s="47">
        <v>0.8</v>
      </c>
      <c r="G18" s="42">
        <v>2500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</row>
    <row r="19" spans="1:12" x14ac:dyDescent="0.25">
      <c r="A19" s="44">
        <v>2.4352797340146863</v>
      </c>
      <c r="C19" s="45">
        <v>0</v>
      </c>
      <c r="E19" s="46">
        <v>18.5</v>
      </c>
      <c r="F19" s="47">
        <v>0.8</v>
      </c>
      <c r="G19" s="42">
        <v>2500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</row>
    <row r="20" spans="1:12" x14ac:dyDescent="0.25">
      <c r="A20" s="44">
        <v>2.5440191611479439</v>
      </c>
      <c r="C20" s="45">
        <v>0</v>
      </c>
      <c r="E20" s="46">
        <v>18.5</v>
      </c>
      <c r="F20" s="47">
        <v>0.8</v>
      </c>
      <c r="G20" s="42">
        <v>2500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</row>
    <row r="21" spans="1:12" x14ac:dyDescent="0.25">
      <c r="A21" s="44">
        <v>2.6560826202175307</v>
      </c>
      <c r="C21" s="45">
        <v>0</v>
      </c>
      <c r="E21" s="46">
        <v>18.5</v>
      </c>
      <c r="F21" s="47">
        <v>0.8</v>
      </c>
      <c r="G21" s="42">
        <v>2500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</row>
    <row r="22" spans="1:12" x14ac:dyDescent="0.25">
      <c r="A22" s="44">
        <v>2.7675328867879525</v>
      </c>
      <c r="C22" s="45">
        <v>0</v>
      </c>
      <c r="E22" s="46">
        <v>18.5</v>
      </c>
      <c r="F22" s="47">
        <v>0.8</v>
      </c>
      <c r="G22" s="42">
        <v>2500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</row>
    <row r="23" spans="1:12" x14ac:dyDescent="0.25">
      <c r="A23" s="44">
        <v>2.8795232438806515</v>
      </c>
      <c r="C23" s="45">
        <v>0</v>
      </c>
      <c r="E23" s="46">
        <v>18.5</v>
      </c>
      <c r="F23" s="47">
        <v>0.8</v>
      </c>
      <c r="G23" s="42">
        <v>2500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</row>
    <row r="24" spans="1:12" x14ac:dyDescent="0.25">
      <c r="A24" s="44">
        <v>2.9900119708195958</v>
      </c>
      <c r="C24" s="45">
        <v>0</v>
      </c>
      <c r="E24" s="46">
        <v>18.5</v>
      </c>
      <c r="F24" s="47">
        <v>0.85</v>
      </c>
      <c r="G24" s="42">
        <v>2500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</row>
    <row r="25" spans="1:12" x14ac:dyDescent="0.25">
      <c r="A25" s="44">
        <v>3.102312256902708</v>
      </c>
      <c r="C25" s="45">
        <v>0</v>
      </c>
      <c r="E25" s="46">
        <v>18.5</v>
      </c>
      <c r="F25" s="47">
        <v>0.9</v>
      </c>
      <c r="G25" s="42">
        <v>2500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</row>
    <row r="26" spans="1:12" x14ac:dyDescent="0.25">
      <c r="A26" s="44">
        <v>3.2155351237669318</v>
      </c>
      <c r="C26" s="45">
        <v>0</v>
      </c>
      <c r="E26" s="46">
        <v>18.5</v>
      </c>
      <c r="F26" s="47">
        <v>0.9</v>
      </c>
      <c r="G26" s="42">
        <v>2500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</row>
    <row r="27" spans="1:12" x14ac:dyDescent="0.25">
      <c r="A27" s="44">
        <v>3.3317406325963379</v>
      </c>
      <c r="C27" s="45">
        <v>0</v>
      </c>
      <c r="E27" s="46">
        <v>18.5</v>
      </c>
      <c r="F27" s="47">
        <v>0.9</v>
      </c>
      <c r="G27" s="42">
        <v>2500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</row>
    <row r="28" spans="1:12" x14ac:dyDescent="0.25">
      <c r="A28" s="44">
        <v>0.77957683300717895</v>
      </c>
      <c r="C28" s="45">
        <v>0.6</v>
      </c>
      <c r="E28" s="46">
        <v>18.5</v>
      </c>
      <c r="F28" s="47">
        <v>1.4</v>
      </c>
      <c r="G28" s="42">
        <v>2500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</row>
    <row r="29" spans="1:12" x14ac:dyDescent="0.25">
      <c r="A29" s="44">
        <v>0.88780585103285914</v>
      </c>
      <c r="C29" s="45">
        <v>0.6</v>
      </c>
      <c r="E29" s="46">
        <v>18.5</v>
      </c>
      <c r="F29" s="47">
        <v>1.43</v>
      </c>
      <c r="G29" s="42">
        <v>2500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</row>
    <row r="30" spans="1:12" x14ac:dyDescent="0.25">
      <c r="A30" s="44">
        <v>0.99503684146738491</v>
      </c>
      <c r="C30" s="45">
        <v>1.2</v>
      </c>
      <c r="E30" s="46">
        <v>18.5</v>
      </c>
      <c r="F30" s="47">
        <v>1.45</v>
      </c>
      <c r="G30" s="42">
        <v>2500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</row>
    <row r="31" spans="1:12" x14ac:dyDescent="0.25">
      <c r="A31" s="44">
        <v>1.1072836703856137</v>
      </c>
      <c r="C31" s="45">
        <v>1.2</v>
      </c>
      <c r="E31" s="46">
        <v>18.5</v>
      </c>
      <c r="F31" s="47">
        <v>1.39</v>
      </c>
      <c r="G31" s="42">
        <v>2500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</row>
    <row r="32" spans="1:12" x14ac:dyDescent="0.25">
      <c r="A32" s="44">
        <v>1.2175318529248771</v>
      </c>
      <c r="C32" s="45">
        <v>1.8</v>
      </c>
      <c r="E32" s="46">
        <v>18.5</v>
      </c>
      <c r="F32" s="47">
        <v>1.67</v>
      </c>
      <c r="G32" s="42">
        <v>2500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</row>
    <row r="33" spans="1:12" x14ac:dyDescent="0.25">
      <c r="A33" s="44">
        <v>1.3277865519706267</v>
      </c>
      <c r="C33" s="45">
        <v>2.4</v>
      </c>
      <c r="E33" s="46">
        <v>18.5</v>
      </c>
      <c r="F33" s="47">
        <v>1.6</v>
      </c>
      <c r="G33" s="42">
        <v>2500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</row>
    <row r="34" spans="1:12" x14ac:dyDescent="0.25">
      <c r="A34" s="44">
        <v>1.4350413959768853</v>
      </c>
      <c r="C34" s="45">
        <v>2.4</v>
      </c>
      <c r="E34" s="46">
        <v>18.5</v>
      </c>
      <c r="F34" s="47">
        <v>1.47</v>
      </c>
      <c r="G34" s="42">
        <v>2500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</row>
    <row r="35" spans="1:12" x14ac:dyDescent="0.25">
      <c r="A35" s="44">
        <v>1.5463141287254853</v>
      </c>
      <c r="C35" s="45">
        <v>3.5</v>
      </c>
      <c r="E35" s="46">
        <v>18.5</v>
      </c>
      <c r="F35" s="47">
        <v>1.1399999999999999</v>
      </c>
      <c r="G35" s="42">
        <v>2500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</row>
    <row r="36" spans="1:12" x14ac:dyDescent="0.25">
      <c r="A36" s="44">
        <v>1.6565939008007955</v>
      </c>
      <c r="C36" s="45">
        <v>4.0999999999999996</v>
      </c>
      <c r="E36" s="46">
        <v>18.5</v>
      </c>
      <c r="F36" s="47">
        <v>1.1399999999999999</v>
      </c>
      <c r="G36" s="42">
        <v>2500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</row>
    <row r="37" spans="1:12" x14ac:dyDescent="0.25">
      <c r="A37" s="44">
        <v>1.7648790409679556</v>
      </c>
      <c r="C37" s="45">
        <v>5.3</v>
      </c>
      <c r="E37" s="46">
        <v>18.5</v>
      </c>
      <c r="F37" s="47">
        <v>1.25</v>
      </c>
      <c r="G37" s="42">
        <v>2500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</row>
    <row r="38" spans="1:12" x14ac:dyDescent="0.25">
      <c r="A38" s="44">
        <v>1.8761847279498931</v>
      </c>
      <c r="C38" s="45">
        <v>6.5</v>
      </c>
      <c r="E38" s="46">
        <v>18.5</v>
      </c>
      <c r="F38" s="47">
        <v>1.2</v>
      </c>
      <c r="G38" s="42">
        <v>2500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</row>
    <row r="39" spans="1:12" x14ac:dyDescent="0.25">
      <c r="A39" s="44">
        <v>1.9865037674924941</v>
      </c>
      <c r="C39" s="45">
        <v>8.1999999999999993</v>
      </c>
      <c r="E39" s="46">
        <v>18.5</v>
      </c>
      <c r="F39" s="47">
        <v>1.04</v>
      </c>
      <c r="G39" s="42">
        <v>2500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</row>
    <row r="40" spans="1:12" x14ac:dyDescent="0.25">
      <c r="A40" s="44">
        <v>2.0958433805412362</v>
      </c>
      <c r="C40" s="45">
        <v>9.4</v>
      </c>
      <c r="E40" s="46">
        <v>18.5</v>
      </c>
      <c r="F40" s="47">
        <v>0.98</v>
      </c>
      <c r="G40" s="42">
        <v>2500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</row>
    <row r="41" spans="1:12" x14ac:dyDescent="0.25">
      <c r="A41" s="44">
        <v>2.2042173628821611</v>
      </c>
      <c r="C41" s="45">
        <v>11.2</v>
      </c>
      <c r="E41" s="46">
        <v>18.5</v>
      </c>
      <c r="F41" s="47">
        <v>1.1000000000000001</v>
      </c>
      <c r="G41" s="42">
        <v>2500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</row>
    <row r="42" spans="1:12" x14ac:dyDescent="0.25">
      <c r="A42" s="44">
        <v>2.3247118322530196</v>
      </c>
      <c r="C42" s="45">
        <v>12.4</v>
      </c>
      <c r="E42" s="46">
        <v>18.5</v>
      </c>
      <c r="F42" s="47">
        <v>1.1000000000000001</v>
      </c>
      <c r="G42" s="42">
        <v>2500</v>
      </c>
      <c r="H42" s="42">
        <v>0</v>
      </c>
      <c r="I42" s="42">
        <v>0</v>
      </c>
      <c r="J42" s="42">
        <v>0</v>
      </c>
      <c r="K42" s="42">
        <v>0</v>
      </c>
      <c r="L42" s="42">
        <v>0</v>
      </c>
    </row>
    <row r="43" spans="1:12" x14ac:dyDescent="0.25">
      <c r="A43" s="44">
        <v>2.4342874718781906</v>
      </c>
      <c r="C43" s="45">
        <v>13.5</v>
      </c>
      <c r="E43" s="46">
        <v>18.5</v>
      </c>
      <c r="F43" s="47">
        <v>1</v>
      </c>
      <c r="G43" s="42">
        <v>2500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</row>
    <row r="44" spans="1:12" x14ac:dyDescent="0.25">
      <c r="A44" s="44">
        <v>2.545051158924585</v>
      </c>
      <c r="C44" s="45">
        <v>14.7</v>
      </c>
      <c r="E44" s="46">
        <v>18.5</v>
      </c>
      <c r="F44" s="47">
        <v>0.95</v>
      </c>
      <c r="G44" s="42">
        <v>2500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</row>
    <row r="45" spans="1:12" x14ac:dyDescent="0.25">
      <c r="A45" s="44">
        <v>2.6551169819388236</v>
      </c>
      <c r="C45" s="45">
        <v>15.9</v>
      </c>
      <c r="E45" s="46">
        <v>18.5</v>
      </c>
      <c r="F45" s="47">
        <v>0.95</v>
      </c>
      <c r="G45" s="42">
        <v>2500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</row>
    <row r="46" spans="1:12" x14ac:dyDescent="0.25">
      <c r="A46" s="44">
        <v>2.7666094711881626</v>
      </c>
      <c r="C46" s="45">
        <v>17.100000000000001</v>
      </c>
      <c r="E46" s="46">
        <v>18.5</v>
      </c>
      <c r="F46" s="47">
        <v>1</v>
      </c>
      <c r="G46" s="42">
        <v>2500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</row>
    <row r="47" spans="1:12" x14ac:dyDescent="0.25">
      <c r="A47" s="44">
        <v>2.8797374433884158</v>
      </c>
      <c r="C47" s="45">
        <v>18.2</v>
      </c>
      <c r="E47" s="46">
        <v>18.5</v>
      </c>
      <c r="F47" s="47">
        <v>1</v>
      </c>
      <c r="G47" s="42">
        <v>2500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</row>
    <row r="48" spans="1:12" x14ac:dyDescent="0.25">
      <c r="A48" s="44">
        <v>2.9874805118904035</v>
      </c>
      <c r="C48" s="45">
        <v>19.399999999999999</v>
      </c>
      <c r="E48" s="46">
        <v>18.5</v>
      </c>
      <c r="F48" s="47">
        <v>1</v>
      </c>
      <c r="G48" s="42">
        <v>2500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</row>
    <row r="49" spans="1:12" x14ac:dyDescent="0.25">
      <c r="A49" s="44">
        <v>3.1043737216238165</v>
      </c>
      <c r="C49" s="45">
        <v>20.6</v>
      </c>
      <c r="E49" s="46">
        <v>18.5</v>
      </c>
      <c r="F49" s="47">
        <v>1</v>
      </c>
      <c r="G49" s="42">
        <v>2500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</row>
    <row r="50" spans="1:12" x14ac:dyDescent="0.25">
      <c r="A50" s="44">
        <v>3.2182023407164668</v>
      </c>
      <c r="C50" s="45">
        <v>21.8</v>
      </c>
      <c r="E50" s="46">
        <v>18.5</v>
      </c>
      <c r="F50" s="47">
        <v>1</v>
      </c>
      <c r="G50" s="42">
        <v>2500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</row>
    <row r="51" spans="1:12" x14ac:dyDescent="0.25">
      <c r="A51" s="44">
        <v>3.3351659312847257</v>
      </c>
      <c r="C51" s="45">
        <v>23</v>
      </c>
      <c r="E51" s="46">
        <v>18.5</v>
      </c>
      <c r="F51" s="47">
        <v>1</v>
      </c>
      <c r="G51" s="42">
        <v>2500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</row>
    <row r="52" spans="1:12" x14ac:dyDescent="0.25">
      <c r="A52" s="44">
        <v>3.4593080200050861</v>
      </c>
      <c r="C52" s="45">
        <v>24.1</v>
      </c>
      <c r="E52" s="46">
        <v>18.5</v>
      </c>
      <c r="F52" s="47">
        <v>0.9</v>
      </c>
      <c r="G52" s="42">
        <v>2500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</row>
    <row r="54" spans="1:12" x14ac:dyDescent="0.25">
      <c r="A54" s="41" t="s">
        <v>31</v>
      </c>
    </row>
    <row r="55" spans="1:12" x14ac:dyDescent="0.25">
      <c r="A55" s="42" t="s">
        <v>39</v>
      </c>
    </row>
    <row r="56" spans="1:12" x14ac:dyDescent="0.25">
      <c r="A56" s="42" t="s">
        <v>86</v>
      </c>
      <c r="F56" t="s">
        <v>58</v>
      </c>
    </row>
    <row r="57" spans="1:12" x14ac:dyDescent="0.25">
      <c r="A57" s="42" t="s">
        <v>6</v>
      </c>
      <c r="F57" t="s">
        <v>59</v>
      </c>
    </row>
    <row r="58" spans="1:12" x14ac:dyDescent="0.25">
      <c r="A58" s="42" t="s">
        <v>17</v>
      </c>
      <c r="F58" t="s">
        <v>60</v>
      </c>
    </row>
    <row r="59" spans="1:12" x14ac:dyDescent="0.25">
      <c r="A59" t="s">
        <v>87</v>
      </c>
      <c r="B59"/>
      <c r="C59"/>
      <c r="D59"/>
      <c r="E59"/>
      <c r="F59"/>
      <c r="G59"/>
      <c r="H59"/>
    </row>
    <row r="60" spans="1:12" x14ac:dyDescent="0.25">
      <c r="A60" t="s">
        <v>7</v>
      </c>
      <c r="B60" t="s">
        <v>18</v>
      </c>
      <c r="C60" t="s">
        <v>19</v>
      </c>
      <c r="D60" t="s">
        <v>20</v>
      </c>
      <c r="E60" t="s">
        <v>21</v>
      </c>
      <c r="F60" t="s">
        <v>22</v>
      </c>
      <c r="G60" t="s">
        <v>8</v>
      </c>
      <c r="H60" t="s">
        <v>33</v>
      </c>
      <c r="I60" s="42" t="s">
        <v>24</v>
      </c>
      <c r="J60" s="42" t="s">
        <v>32</v>
      </c>
    </row>
    <row r="61" spans="1:12" x14ac:dyDescent="0.25">
      <c r="A61">
        <v>0.14852660000000001</v>
      </c>
      <c r="B61" s="2">
        <v>1.610827E-3</v>
      </c>
      <c r="C61" s="2">
        <v>1.610827E-3</v>
      </c>
      <c r="D61" s="2">
        <v>1.8543109999999999E-4</v>
      </c>
      <c r="E61" s="2">
        <v>1.796258E-3</v>
      </c>
      <c r="F61">
        <v>0</v>
      </c>
      <c r="G61">
        <v>9.6849999999999992E-3</v>
      </c>
      <c r="H61">
        <v>0</v>
      </c>
      <c r="I61" s="48">
        <v>1.8021293000000001E-3</v>
      </c>
      <c r="J61" s="49">
        <v>0</v>
      </c>
    </row>
    <row r="62" spans="1:12" x14ac:dyDescent="0.25">
      <c r="A62">
        <v>0.175813</v>
      </c>
      <c r="B62" s="2">
        <v>1.7218240000000001E-3</v>
      </c>
      <c r="C62" s="2">
        <v>1.7218240000000001E-3</v>
      </c>
      <c r="D62" s="2">
        <v>2.0258719999999999E-4</v>
      </c>
      <c r="E62" s="2">
        <v>1.9244119999999999E-3</v>
      </c>
      <c r="F62">
        <v>0</v>
      </c>
      <c r="G62">
        <v>1.2803999999999999E-2</v>
      </c>
      <c r="H62">
        <v>0</v>
      </c>
      <c r="I62" s="48">
        <v>1.9188460000000001E-3</v>
      </c>
      <c r="J62" s="49">
        <v>1E-3</v>
      </c>
    </row>
    <row r="63" spans="1:12" x14ac:dyDescent="0.25">
      <c r="A63">
        <v>0.20039799999999999</v>
      </c>
      <c r="B63" s="2">
        <v>1.7310380000000001E-3</v>
      </c>
      <c r="C63" s="2">
        <v>1.731039E-3</v>
      </c>
      <c r="D63" s="2">
        <v>2.1732570000000001E-4</v>
      </c>
      <c r="E63" s="2">
        <v>1.948364E-3</v>
      </c>
      <c r="F63">
        <v>0</v>
      </c>
      <c r="G63">
        <v>2.5388000000000001E-2</v>
      </c>
      <c r="H63">
        <v>0</v>
      </c>
      <c r="I63" s="48">
        <v>1.9467374E-3</v>
      </c>
      <c r="J63" s="49">
        <v>5.0000000000000001E-3</v>
      </c>
    </row>
    <row r="64" spans="1:12" x14ac:dyDescent="0.25">
      <c r="A64">
        <v>0.22431209999999999</v>
      </c>
      <c r="B64" s="2">
        <v>1.7148770000000001E-3</v>
      </c>
      <c r="C64" s="2">
        <v>1.714878E-3</v>
      </c>
      <c r="D64" s="2">
        <v>2.402111E-4</v>
      </c>
      <c r="E64" s="2">
        <v>1.9550890000000001E-3</v>
      </c>
      <c r="F64">
        <v>0</v>
      </c>
      <c r="G64">
        <v>3.3588E-2</v>
      </c>
      <c r="H64">
        <v>0</v>
      </c>
      <c r="I64" s="48">
        <v>1.9600023999999999E-3</v>
      </c>
      <c r="J64" s="49">
        <v>7.0000000000000001E-3</v>
      </c>
    </row>
    <row r="65" spans="1:10" x14ac:dyDescent="0.25">
      <c r="A65">
        <v>0.24959029999999999</v>
      </c>
      <c r="B65" s="2">
        <v>1.746472E-3</v>
      </c>
      <c r="C65" s="2">
        <v>1.7464729999999999E-3</v>
      </c>
      <c r="D65" s="2">
        <v>2.6402890000000001E-4</v>
      </c>
      <c r="E65" s="2">
        <v>2.0105019999999999E-3</v>
      </c>
      <c r="F65">
        <v>0</v>
      </c>
      <c r="G65">
        <v>4.1903999999999997E-2</v>
      </c>
      <c r="H65">
        <v>0</v>
      </c>
      <c r="I65" s="48">
        <v>2.0143036E-3</v>
      </c>
      <c r="J65" s="49">
        <v>1.0999999999999999E-2</v>
      </c>
    </row>
    <row r="66" spans="1:10" x14ac:dyDescent="0.25">
      <c r="A66">
        <v>0.27465709999999999</v>
      </c>
      <c r="B66" s="2">
        <v>1.7728310000000001E-3</v>
      </c>
      <c r="C66" s="2">
        <v>1.772832E-3</v>
      </c>
      <c r="D66" s="2">
        <v>3.3530970000000002E-4</v>
      </c>
      <c r="E66" s="2">
        <v>2.108141E-3</v>
      </c>
      <c r="F66">
        <v>0</v>
      </c>
      <c r="G66">
        <v>4.7729000000000001E-2</v>
      </c>
      <c r="H66">
        <v>0</v>
      </c>
      <c r="I66" s="48">
        <v>2.1188828000000002E-3</v>
      </c>
      <c r="J66" s="49">
        <v>-1.7999999999999999E-2</v>
      </c>
    </row>
    <row r="67" spans="1:10" x14ac:dyDescent="0.25">
      <c r="A67">
        <v>0.29928919999999998</v>
      </c>
      <c r="B67" s="2">
        <v>1.7867899999999999E-3</v>
      </c>
      <c r="C67" s="2">
        <v>1.7867919999999999E-3</v>
      </c>
      <c r="D67" s="2">
        <v>4.4546599999999999E-4</v>
      </c>
      <c r="E67" s="2">
        <v>2.232258E-3</v>
      </c>
      <c r="F67">
        <v>0</v>
      </c>
      <c r="G67">
        <v>5.9621E-2</v>
      </c>
      <c r="H67">
        <v>0</v>
      </c>
      <c r="I67" s="48">
        <v>2.2531843000000002E-3</v>
      </c>
      <c r="J67" s="49">
        <v>6.0000000000000001E-3</v>
      </c>
    </row>
    <row r="68" spans="1:10" x14ac:dyDescent="0.25">
      <c r="A68">
        <v>0.32371060000000001</v>
      </c>
      <c r="B68" s="2">
        <v>1.7714650000000001E-3</v>
      </c>
      <c r="C68" s="2">
        <v>1.771468E-3</v>
      </c>
      <c r="D68" s="2">
        <v>5.6994469999999998E-4</v>
      </c>
      <c r="E68" s="2">
        <v>2.3414120000000002E-3</v>
      </c>
      <c r="F68">
        <v>0</v>
      </c>
      <c r="G68">
        <v>7.1234000000000006E-2</v>
      </c>
      <c r="H68">
        <v>0</v>
      </c>
      <c r="I68" s="48">
        <v>2.3569041E-3</v>
      </c>
      <c r="J68" s="49">
        <v>1.7999999999999999E-2</v>
      </c>
    </row>
    <row r="69" spans="1:10" x14ac:dyDescent="0.25">
      <c r="A69">
        <v>0.34861409999999998</v>
      </c>
      <c r="B69" s="2">
        <v>1.809635E-3</v>
      </c>
      <c r="C69" s="2">
        <v>1.8096469999999999E-3</v>
      </c>
      <c r="D69" s="2">
        <v>6.9846100000000005E-4</v>
      </c>
      <c r="E69" s="2">
        <v>2.5081080000000002E-3</v>
      </c>
      <c r="F69">
        <v>0</v>
      </c>
      <c r="G69">
        <v>0.12664400000000001</v>
      </c>
      <c r="H69">
        <v>0</v>
      </c>
      <c r="I69" s="48">
        <v>2.5274346E-3</v>
      </c>
      <c r="J69" s="49">
        <v>8.6999999999999994E-2</v>
      </c>
    </row>
    <row r="70" spans="1:10" x14ac:dyDescent="0.25">
      <c r="A70">
        <v>0.37375239999999998</v>
      </c>
      <c r="B70" s="2">
        <v>1.781609E-3</v>
      </c>
      <c r="C70" s="2">
        <v>1.7816830000000001E-3</v>
      </c>
      <c r="D70" s="2">
        <v>8.0138129999999998E-4</v>
      </c>
      <c r="E70" s="2">
        <v>2.5830639999999999E-3</v>
      </c>
      <c r="F70">
        <v>0</v>
      </c>
      <c r="G70">
        <v>0.26056099999999999</v>
      </c>
      <c r="H70">
        <v>0</v>
      </c>
      <c r="I70" s="48">
        <v>2.5970762999999999E-3</v>
      </c>
      <c r="J70" s="49">
        <v>0.15</v>
      </c>
    </row>
    <row r="71" spans="1:10" x14ac:dyDescent="0.25">
      <c r="A71">
        <v>0.3987096</v>
      </c>
      <c r="B71" s="2">
        <v>1.7337800000000001E-3</v>
      </c>
      <c r="C71" s="2">
        <v>1.734087E-3</v>
      </c>
      <c r="D71" s="2">
        <v>9.8998849999999998E-4</v>
      </c>
      <c r="E71" s="2">
        <v>2.7240760000000002E-3</v>
      </c>
      <c r="F71">
        <v>0</v>
      </c>
      <c r="G71">
        <v>0.44234400000000001</v>
      </c>
      <c r="H71">
        <v>0</v>
      </c>
      <c r="I71" s="48">
        <v>2.7528892999999998E-3</v>
      </c>
      <c r="J71" s="49">
        <v>0.29499999999999998</v>
      </c>
    </row>
    <row r="72" spans="1:10" x14ac:dyDescent="0.25">
      <c r="A72">
        <v>0.4237727</v>
      </c>
      <c r="B72" s="2">
        <v>1.7225459999999999E-3</v>
      </c>
      <c r="C72" s="2">
        <v>1.72343E-3</v>
      </c>
      <c r="D72" s="2">
        <v>1.34541E-3</v>
      </c>
      <c r="E72" s="2">
        <v>3.0688400000000002E-3</v>
      </c>
      <c r="F72">
        <v>0</v>
      </c>
      <c r="G72">
        <v>0.63971999999999996</v>
      </c>
      <c r="H72">
        <v>0</v>
      </c>
      <c r="I72" s="48">
        <v>3.0996165000000001E-3</v>
      </c>
      <c r="J72" s="49">
        <v>0.443</v>
      </c>
    </row>
    <row r="73" spans="1:10" x14ac:dyDescent="0.25">
      <c r="A73">
        <v>0.4488994</v>
      </c>
      <c r="B73" s="2">
        <v>1.696138E-3</v>
      </c>
      <c r="C73" s="2">
        <v>1.6982169999999999E-3</v>
      </c>
      <c r="D73" s="2">
        <v>1.686917E-3</v>
      </c>
      <c r="E73" s="2">
        <v>3.3851350000000001E-3</v>
      </c>
      <c r="F73">
        <v>0</v>
      </c>
      <c r="G73">
        <v>0.85905299999999996</v>
      </c>
      <c r="H73">
        <v>0</v>
      </c>
      <c r="I73" s="48">
        <v>3.3901002000000001E-3</v>
      </c>
      <c r="J73" s="49">
        <v>0.63100000000000001</v>
      </c>
    </row>
    <row r="74" spans="1:10" x14ac:dyDescent="0.25">
      <c r="A74">
        <v>0.47401690000000002</v>
      </c>
      <c r="B74" s="2">
        <v>1.664149E-3</v>
      </c>
      <c r="C74" s="2">
        <v>1.668136E-3</v>
      </c>
      <c r="D74" s="2">
        <v>1.832158E-3</v>
      </c>
      <c r="E74" s="2">
        <v>3.5002940000000001E-3</v>
      </c>
      <c r="F74">
        <v>0</v>
      </c>
      <c r="G74">
        <v>1.0771550000000001</v>
      </c>
      <c r="H74">
        <v>0</v>
      </c>
      <c r="I74" s="48">
        <v>3.4693354000000002E-3</v>
      </c>
      <c r="J74" s="49">
        <v>0.81599999999999995</v>
      </c>
    </row>
    <row r="75" spans="1:10" x14ac:dyDescent="0.25">
      <c r="A75">
        <v>0.49913590000000002</v>
      </c>
      <c r="B75" s="2">
        <v>1.6706609999999999E-3</v>
      </c>
      <c r="C75" s="2">
        <v>1.6769129999999999E-3</v>
      </c>
      <c r="D75" s="2">
        <v>1.835003E-3</v>
      </c>
      <c r="E75" s="2">
        <v>3.511915E-3</v>
      </c>
      <c r="F75">
        <v>0</v>
      </c>
      <c r="G75">
        <v>1.2578309999999999</v>
      </c>
      <c r="H75">
        <v>0</v>
      </c>
      <c r="I75" s="48">
        <v>3.5018724000000002E-3</v>
      </c>
      <c r="J75" s="49">
        <v>1.004</v>
      </c>
    </row>
    <row r="76" spans="1:10" x14ac:dyDescent="0.25">
      <c r="A76">
        <v>0.52633719999999995</v>
      </c>
      <c r="B76" s="2">
        <v>1.6778310000000001E-3</v>
      </c>
      <c r="C76" s="2">
        <v>1.6859539999999999E-3</v>
      </c>
      <c r="D76" s="2">
        <v>1.8310970000000001E-3</v>
      </c>
      <c r="E76" s="2">
        <v>3.5170499999999999E-3</v>
      </c>
      <c r="F76">
        <v>0</v>
      </c>
      <c r="G76">
        <v>1.370152</v>
      </c>
      <c r="H76">
        <v>0</v>
      </c>
      <c r="I76" s="48">
        <v>3.5182023999999999E-3</v>
      </c>
      <c r="J76" s="49">
        <v>1.1830000000000001</v>
      </c>
    </row>
    <row r="77" spans="1:10" x14ac:dyDescent="0.25">
      <c r="A77">
        <v>0.5515061</v>
      </c>
      <c r="B77" s="2">
        <v>1.686395E-3</v>
      </c>
      <c r="C77" s="2">
        <v>1.6959290000000001E-3</v>
      </c>
      <c r="D77" s="2">
        <v>1.812442E-3</v>
      </c>
      <c r="E77" s="2">
        <v>3.5083710000000001E-3</v>
      </c>
      <c r="F77">
        <v>0</v>
      </c>
      <c r="G77">
        <v>1.4398230000000001</v>
      </c>
      <c r="H77">
        <v>0</v>
      </c>
      <c r="I77" s="48">
        <v>3.5116427E-3</v>
      </c>
      <c r="J77" s="49">
        <v>1.3240000000000001</v>
      </c>
    </row>
    <row r="78" spans="1:10" x14ac:dyDescent="0.25">
      <c r="A78">
        <v>0.57648290000000002</v>
      </c>
      <c r="B78" s="2">
        <v>1.6883340000000001E-3</v>
      </c>
      <c r="C78" s="2">
        <v>1.699625E-3</v>
      </c>
      <c r="D78" s="2">
        <v>1.7881970000000001E-3</v>
      </c>
      <c r="E78" s="2">
        <v>3.4878219999999998E-3</v>
      </c>
      <c r="F78">
        <v>0</v>
      </c>
      <c r="G78">
        <v>1.5193639999999999</v>
      </c>
      <c r="H78">
        <v>0</v>
      </c>
      <c r="I78" s="48">
        <v>3.4929395000000002E-3</v>
      </c>
      <c r="J78" s="49">
        <v>1.4610000000000001</v>
      </c>
    </row>
    <row r="79" spans="1:10" x14ac:dyDescent="0.25">
      <c r="A79">
        <v>0.60219619999999996</v>
      </c>
      <c r="B79" s="2">
        <v>1.6928430000000001E-3</v>
      </c>
      <c r="C79" s="2">
        <v>1.7068949999999999E-3</v>
      </c>
      <c r="D79" s="2">
        <v>1.742176E-3</v>
      </c>
      <c r="E79" s="2">
        <v>3.4490710000000002E-3</v>
      </c>
      <c r="F79">
        <v>0</v>
      </c>
      <c r="G79">
        <v>1.6345179999999999</v>
      </c>
      <c r="H79">
        <v>0</v>
      </c>
      <c r="I79" s="48">
        <v>3.4418481E-3</v>
      </c>
      <c r="J79" s="49">
        <v>1.5720000000000001</v>
      </c>
    </row>
    <row r="80" spans="1:10" x14ac:dyDescent="0.25">
      <c r="A80">
        <v>0.62803010000000004</v>
      </c>
      <c r="B80" s="2">
        <v>1.6901469999999999E-3</v>
      </c>
      <c r="C80" s="2">
        <v>1.709321E-3</v>
      </c>
      <c r="D80" s="2">
        <v>1.715542E-3</v>
      </c>
      <c r="E80" s="2">
        <v>3.4248630000000002E-3</v>
      </c>
      <c r="F80">
        <v>0</v>
      </c>
      <c r="G80">
        <v>1.8198049999999999</v>
      </c>
      <c r="H80">
        <v>0</v>
      </c>
      <c r="I80" s="48">
        <v>3.4081676999999999E-3</v>
      </c>
      <c r="J80" s="49">
        <v>1.67</v>
      </c>
    </row>
    <row r="81" spans="1:10" x14ac:dyDescent="0.25">
      <c r="A81">
        <v>0.65392419999999996</v>
      </c>
      <c r="B81" s="2">
        <v>1.6831229999999999E-3</v>
      </c>
      <c r="C81" s="2">
        <v>1.708864E-3</v>
      </c>
      <c r="D81" s="2">
        <v>1.662176E-3</v>
      </c>
      <c r="E81" s="2">
        <v>3.3710390000000002E-3</v>
      </c>
      <c r="F81">
        <v>0</v>
      </c>
      <c r="G81">
        <v>2.0165639999999998</v>
      </c>
      <c r="H81">
        <v>0</v>
      </c>
      <c r="I81" s="48">
        <v>3.3647783999999998E-3</v>
      </c>
      <c r="J81" s="49">
        <v>1.7689999999999999</v>
      </c>
    </row>
    <row r="82" spans="1:10" x14ac:dyDescent="0.25">
      <c r="A82">
        <v>0.67938290000000001</v>
      </c>
      <c r="B82" s="2">
        <v>1.6949269999999999E-3</v>
      </c>
      <c r="C82" s="2">
        <v>1.7267630000000001E-3</v>
      </c>
      <c r="D82" s="2">
        <v>1.578606E-3</v>
      </c>
      <c r="E82" s="2">
        <v>3.3053689999999998E-3</v>
      </c>
      <c r="F82">
        <v>0</v>
      </c>
      <c r="G82">
        <v>2.169521</v>
      </c>
      <c r="H82">
        <v>0</v>
      </c>
      <c r="I82" s="48">
        <v>3.3031974E-3</v>
      </c>
      <c r="J82" s="49">
        <v>1.8089999999999999</v>
      </c>
    </row>
    <row r="83" spans="1:10" x14ac:dyDescent="0.25">
      <c r="A83">
        <v>0.70537229999999995</v>
      </c>
      <c r="B83" s="2">
        <v>1.7032099999999999E-3</v>
      </c>
      <c r="C83" s="2">
        <v>1.7411690000000001E-3</v>
      </c>
      <c r="D83" s="2">
        <v>1.509664E-3</v>
      </c>
      <c r="E83" s="2">
        <v>3.2508319999999999E-3</v>
      </c>
      <c r="F83">
        <v>0</v>
      </c>
      <c r="G83">
        <v>2.302495</v>
      </c>
      <c r="H83">
        <v>0</v>
      </c>
      <c r="I83" s="48">
        <v>3.2456113999999999E-3</v>
      </c>
      <c r="J83" s="49">
        <v>1.87</v>
      </c>
    </row>
    <row r="84" spans="1:10" x14ac:dyDescent="0.25">
      <c r="A84">
        <v>0.73191510000000004</v>
      </c>
      <c r="B84" s="2">
        <v>1.6952650000000001E-3</v>
      </c>
      <c r="C84" s="2">
        <v>1.7396270000000001E-3</v>
      </c>
      <c r="D84" s="2">
        <v>1.4707920000000001E-3</v>
      </c>
      <c r="E84" s="2">
        <v>3.2104189999999999E-3</v>
      </c>
      <c r="F84">
        <v>0</v>
      </c>
      <c r="G84">
        <v>2.4250259999999999</v>
      </c>
      <c r="H84">
        <v>0</v>
      </c>
      <c r="I84" s="48">
        <v>3.2060300999999999E-3</v>
      </c>
      <c r="J84" s="49">
        <v>1.9259999999999999</v>
      </c>
    </row>
    <row r="85" spans="1:10" x14ac:dyDescent="0.25">
      <c r="A85">
        <v>0.7589072</v>
      </c>
      <c r="B85" s="2">
        <v>1.6873979999999999E-3</v>
      </c>
      <c r="C85" s="2">
        <v>1.73745E-3</v>
      </c>
      <c r="D85" s="2">
        <v>1.3950259999999999E-3</v>
      </c>
      <c r="E85" s="2">
        <v>3.1324759999999999E-3</v>
      </c>
      <c r="F85">
        <v>0</v>
      </c>
      <c r="G85">
        <v>2.5246590000000002</v>
      </c>
      <c r="H85">
        <v>0</v>
      </c>
      <c r="I85" s="48">
        <v>3.1309055E-3</v>
      </c>
      <c r="J85" s="49">
        <v>1.962</v>
      </c>
    </row>
    <row r="86" spans="1:10" x14ac:dyDescent="0.25">
      <c r="A86">
        <v>0.17599890000000001</v>
      </c>
      <c r="B86" s="2">
        <v>1.753545E-3</v>
      </c>
      <c r="C86" s="2">
        <v>1.753545E-3</v>
      </c>
      <c r="D86" s="2">
        <v>2.1013600000000001E-4</v>
      </c>
      <c r="E86" s="2">
        <v>1.9636810000000001E-3</v>
      </c>
      <c r="F86">
        <v>0</v>
      </c>
      <c r="G86">
        <v>-2.5069999999999999E-2</v>
      </c>
      <c r="H86">
        <v>0</v>
      </c>
      <c r="I86" s="48">
        <v>1.9520363E-3</v>
      </c>
      <c r="J86" s="49">
        <v>-4.5499999999999999E-2</v>
      </c>
    </row>
    <row r="87" spans="1:10" x14ac:dyDescent="0.25">
      <c r="A87">
        <v>0.20038529999999999</v>
      </c>
      <c r="B87" s="2">
        <v>1.789038E-3</v>
      </c>
      <c r="C87" s="2">
        <v>1.789038E-3</v>
      </c>
      <c r="D87" s="2">
        <v>2.2638690000000001E-4</v>
      </c>
      <c r="E87" s="2">
        <v>2.0154249999999999E-3</v>
      </c>
      <c r="F87">
        <v>0</v>
      </c>
      <c r="G87">
        <v>-1.3195999999999999E-2</v>
      </c>
      <c r="H87">
        <v>0</v>
      </c>
      <c r="I87" s="48">
        <v>2.0350415999999998E-3</v>
      </c>
      <c r="J87" s="49">
        <v>-3.85E-2</v>
      </c>
    </row>
    <row r="88" spans="1:10" x14ac:dyDescent="0.25">
      <c r="A88">
        <v>0.22478699999999999</v>
      </c>
      <c r="B88" s="2">
        <v>1.806118E-3</v>
      </c>
      <c r="C88" s="2">
        <v>1.8061189999999999E-3</v>
      </c>
      <c r="D88" s="2">
        <v>2.5789340000000001E-4</v>
      </c>
      <c r="E88" s="2">
        <v>2.0640120000000001E-3</v>
      </c>
      <c r="F88">
        <v>0</v>
      </c>
      <c r="G88">
        <v>-4.4656000000000001E-2</v>
      </c>
      <c r="H88">
        <v>0</v>
      </c>
      <c r="I88" s="48">
        <v>2.0629563E-3</v>
      </c>
      <c r="J88" s="49">
        <v>-7.6499999999999999E-2</v>
      </c>
    </row>
    <row r="89" spans="1:10" x14ac:dyDescent="0.25">
      <c r="A89">
        <v>0.25011650000000002</v>
      </c>
      <c r="B89" s="2">
        <v>1.789861E-3</v>
      </c>
      <c r="C89" s="2">
        <v>1.789861E-3</v>
      </c>
      <c r="D89" s="2">
        <v>2.8274430000000002E-4</v>
      </c>
      <c r="E89" s="2">
        <v>2.0726059999999998E-3</v>
      </c>
      <c r="F89">
        <v>0</v>
      </c>
      <c r="G89">
        <v>-3.7100000000000001E-2</v>
      </c>
      <c r="H89">
        <v>0</v>
      </c>
      <c r="I89" s="48">
        <v>2.0809848E-3</v>
      </c>
      <c r="J89" s="49">
        <v>-7.3499999999999996E-2</v>
      </c>
    </row>
    <row r="90" spans="1:10" x14ac:dyDescent="0.25">
      <c r="A90">
        <v>0.27552549999999998</v>
      </c>
      <c r="B90" s="2">
        <v>1.877433E-3</v>
      </c>
      <c r="C90" s="2">
        <v>1.8774340000000001E-3</v>
      </c>
      <c r="D90" s="2">
        <v>3.6478500000000001E-4</v>
      </c>
      <c r="E90" s="2">
        <v>2.2422190000000002E-3</v>
      </c>
      <c r="F90">
        <v>0</v>
      </c>
      <c r="G90">
        <v>-7.3754E-2</v>
      </c>
      <c r="H90">
        <v>0</v>
      </c>
      <c r="I90" s="48">
        <v>2.260466E-3</v>
      </c>
      <c r="J90" s="49">
        <v>-0.1027</v>
      </c>
    </row>
    <row r="91" spans="1:10" x14ac:dyDescent="0.25">
      <c r="A91">
        <v>0.30076530000000001</v>
      </c>
      <c r="B91" s="2">
        <v>1.8499160000000001E-3</v>
      </c>
      <c r="C91" s="2">
        <v>1.849917E-3</v>
      </c>
      <c r="D91" s="2">
        <v>4.8727470000000002E-4</v>
      </c>
      <c r="E91" s="2">
        <v>2.3371920000000001E-3</v>
      </c>
      <c r="F91">
        <v>0</v>
      </c>
      <c r="G91">
        <v>-0.10391599999999999</v>
      </c>
      <c r="H91">
        <v>0</v>
      </c>
      <c r="I91" s="48">
        <v>2.363296E-3</v>
      </c>
      <c r="J91" s="49">
        <v>-0.11509999999999999</v>
      </c>
    </row>
    <row r="92" spans="1:10" x14ac:dyDescent="0.25">
      <c r="A92">
        <v>0.32505719999999999</v>
      </c>
      <c r="B92" s="2">
        <v>1.8077290000000001E-3</v>
      </c>
      <c r="C92" s="2">
        <v>1.8077309999999999E-3</v>
      </c>
      <c r="D92" s="2">
        <v>6.0951769999999998E-4</v>
      </c>
      <c r="E92" s="2">
        <v>2.4172479999999999E-3</v>
      </c>
      <c r="F92">
        <v>0</v>
      </c>
      <c r="G92">
        <v>-9.4931000000000001E-2</v>
      </c>
      <c r="H92">
        <v>0</v>
      </c>
      <c r="I92" s="48">
        <v>2.4325356000000002E-3</v>
      </c>
      <c r="J92" s="49">
        <v>-0.1091</v>
      </c>
    </row>
    <row r="93" spans="1:10" x14ac:dyDescent="0.25">
      <c r="A93">
        <v>0.35090789999999999</v>
      </c>
      <c r="B93" s="2">
        <v>1.7003649999999999E-3</v>
      </c>
      <c r="C93" s="2">
        <v>1.700373E-3</v>
      </c>
      <c r="D93" s="2">
        <v>7.4821459999999996E-4</v>
      </c>
      <c r="E93" s="2">
        <v>2.4485879999999998E-3</v>
      </c>
      <c r="F93">
        <v>0</v>
      </c>
      <c r="G93">
        <v>-0.11594</v>
      </c>
      <c r="H93">
        <v>0</v>
      </c>
      <c r="I93" s="48">
        <v>2.4342747E-3</v>
      </c>
      <c r="J93" s="49">
        <v>-0.1484</v>
      </c>
    </row>
    <row r="94" spans="1:10" x14ac:dyDescent="0.25">
      <c r="A94">
        <v>0.37656509999999999</v>
      </c>
      <c r="B94" s="2">
        <v>1.7053649999999999E-3</v>
      </c>
      <c r="C94" s="2">
        <v>1.70542E-3</v>
      </c>
      <c r="D94" s="2">
        <v>8.4704050000000003E-4</v>
      </c>
      <c r="E94" s="2">
        <v>2.5524599999999999E-3</v>
      </c>
      <c r="F94">
        <v>0</v>
      </c>
      <c r="G94">
        <v>-3.0075999999999999E-2</v>
      </c>
      <c r="H94">
        <v>0</v>
      </c>
      <c r="I94" s="48">
        <v>2.5864928E-3</v>
      </c>
      <c r="J94" s="49">
        <v>-7.5300000000000006E-2</v>
      </c>
    </row>
    <row r="95" spans="1:10" x14ac:dyDescent="0.25">
      <c r="A95">
        <v>0.40204820000000002</v>
      </c>
      <c r="B95" s="2">
        <v>1.7439549999999999E-3</v>
      </c>
      <c r="C95" s="2">
        <v>1.744188E-3</v>
      </c>
      <c r="D95" s="2">
        <v>1.0386410000000001E-3</v>
      </c>
      <c r="E95" s="2">
        <v>2.78283E-3</v>
      </c>
      <c r="F95">
        <v>0</v>
      </c>
      <c r="G95">
        <v>5.7508999999999998E-2</v>
      </c>
      <c r="H95">
        <v>0</v>
      </c>
      <c r="I95" s="48">
        <v>2.8255115999999999E-3</v>
      </c>
      <c r="J95" s="49">
        <v>-8.8000000000000005E-3</v>
      </c>
    </row>
    <row r="96" spans="1:10" x14ac:dyDescent="0.25">
      <c r="A96">
        <v>0.4283805</v>
      </c>
      <c r="B96" s="2">
        <v>1.74132E-3</v>
      </c>
      <c r="C96" s="2">
        <v>1.742303E-3</v>
      </c>
      <c r="D96" s="2">
        <v>1.3790059999999999E-3</v>
      </c>
      <c r="E96" s="2">
        <v>3.1213090000000001E-3</v>
      </c>
      <c r="F96">
        <v>0</v>
      </c>
      <c r="G96">
        <v>0.24734</v>
      </c>
      <c r="H96">
        <v>0</v>
      </c>
      <c r="I96" s="48">
        <v>3.1567248999999999E-3</v>
      </c>
      <c r="J96" s="49">
        <v>0.11890000000000001</v>
      </c>
    </row>
    <row r="97" spans="1:10" x14ac:dyDescent="0.25">
      <c r="A97">
        <v>0.4551577</v>
      </c>
      <c r="B97" s="2">
        <v>1.704007E-3</v>
      </c>
      <c r="C97" s="2">
        <v>1.7063479999999999E-3</v>
      </c>
      <c r="D97" s="2">
        <v>1.650281E-3</v>
      </c>
      <c r="E97" s="2">
        <v>3.3566289999999999E-3</v>
      </c>
      <c r="F97">
        <v>0</v>
      </c>
      <c r="G97">
        <v>0.37056099999999997</v>
      </c>
      <c r="H97">
        <v>0</v>
      </c>
      <c r="I97" s="48">
        <v>3.3943998E-3</v>
      </c>
      <c r="J97" s="49">
        <v>0.222</v>
      </c>
    </row>
    <row r="98" spans="1:10" x14ac:dyDescent="0.25">
      <c r="A98">
        <v>0.48125980000000002</v>
      </c>
      <c r="B98" s="2">
        <v>1.6796840000000001E-3</v>
      </c>
      <c r="C98" s="2">
        <v>1.6839489999999999E-3</v>
      </c>
      <c r="D98" s="2">
        <v>1.8513309999999999E-3</v>
      </c>
      <c r="E98" s="2">
        <v>3.53528E-3</v>
      </c>
      <c r="F98">
        <v>0</v>
      </c>
      <c r="G98">
        <v>0.49551400000000001</v>
      </c>
      <c r="H98">
        <v>0</v>
      </c>
      <c r="I98" s="48">
        <v>3.5670773000000002E-3</v>
      </c>
      <c r="J98" s="49">
        <v>0.36080000000000001</v>
      </c>
    </row>
    <row r="99" spans="1:10" x14ac:dyDescent="0.25">
      <c r="A99">
        <v>0.50771429999999995</v>
      </c>
      <c r="B99" s="2">
        <v>1.712931E-3</v>
      </c>
      <c r="C99" s="2">
        <v>1.719232E-3</v>
      </c>
      <c r="D99" s="2">
        <v>1.9491829999999999E-3</v>
      </c>
      <c r="E99" s="2">
        <v>3.668415E-3</v>
      </c>
      <c r="F99">
        <v>0</v>
      </c>
      <c r="G99">
        <v>0.52682399999999996</v>
      </c>
      <c r="H99">
        <v>0</v>
      </c>
      <c r="I99" s="48">
        <v>3.6894877000000002E-3</v>
      </c>
      <c r="J99" s="49">
        <v>0.44440000000000002</v>
      </c>
    </row>
    <row r="100" spans="1:10" x14ac:dyDescent="0.25">
      <c r="A100">
        <v>0.53680939999999999</v>
      </c>
      <c r="B100" s="2">
        <v>1.71831E-3</v>
      </c>
      <c r="C100" s="2">
        <v>1.726677E-3</v>
      </c>
      <c r="D100" s="2">
        <v>1.9716930000000001E-3</v>
      </c>
      <c r="E100" s="2">
        <v>3.6983699999999999E-3</v>
      </c>
      <c r="F100">
        <v>0</v>
      </c>
      <c r="G100">
        <v>0.56693199999999999</v>
      </c>
      <c r="H100">
        <v>0</v>
      </c>
      <c r="I100" s="48">
        <v>3.7210365999999998E-3</v>
      </c>
      <c r="J100" s="49">
        <v>0.5746</v>
      </c>
    </row>
    <row r="101" spans="1:10" x14ac:dyDescent="0.25">
      <c r="A101">
        <v>0.56316540000000004</v>
      </c>
      <c r="B101" s="2">
        <v>1.707376E-3</v>
      </c>
      <c r="C101" s="2">
        <v>1.7179059999999999E-3</v>
      </c>
      <c r="D101" s="2">
        <v>1.987599E-3</v>
      </c>
      <c r="E101" s="2">
        <v>3.705505E-3</v>
      </c>
      <c r="F101">
        <v>0</v>
      </c>
      <c r="G101">
        <v>0.60041699999999998</v>
      </c>
      <c r="H101">
        <v>0</v>
      </c>
      <c r="I101" s="48">
        <v>3.7090023E-3</v>
      </c>
      <c r="J101" s="49">
        <v>0.66679999999999995</v>
      </c>
    </row>
    <row r="102" spans="1:10" x14ac:dyDescent="0.25">
      <c r="A102">
        <v>0.59012359999999997</v>
      </c>
      <c r="B102" s="2">
        <v>1.7056840000000001E-3</v>
      </c>
      <c r="C102" s="2">
        <v>1.7187470000000001E-3</v>
      </c>
      <c r="D102" s="2">
        <v>1.916458E-3</v>
      </c>
      <c r="E102" s="2">
        <v>3.6352049999999999E-3</v>
      </c>
      <c r="F102">
        <v>0</v>
      </c>
      <c r="G102">
        <v>0.629301</v>
      </c>
      <c r="H102">
        <v>0</v>
      </c>
      <c r="I102" s="48">
        <v>3.6409312000000001E-3</v>
      </c>
      <c r="J102" s="49">
        <v>0.75190000000000001</v>
      </c>
    </row>
    <row r="103" spans="1:10" x14ac:dyDescent="0.25">
      <c r="A103">
        <v>0.61710430000000005</v>
      </c>
      <c r="B103" s="2">
        <v>1.7101950000000001E-3</v>
      </c>
      <c r="C103" s="2">
        <v>1.7283019999999999E-3</v>
      </c>
      <c r="D103" s="2">
        <v>1.937406E-3</v>
      </c>
      <c r="E103" s="2">
        <v>3.6657080000000002E-3</v>
      </c>
      <c r="F103">
        <v>0</v>
      </c>
      <c r="G103">
        <v>0.73474600000000001</v>
      </c>
      <c r="H103">
        <v>0</v>
      </c>
      <c r="I103" s="48">
        <v>3.6470729000000002E-3</v>
      </c>
      <c r="J103" s="49">
        <v>0.81320000000000003</v>
      </c>
    </row>
    <row r="104" spans="1:10" x14ac:dyDescent="0.25">
      <c r="A104">
        <v>0.64476020000000001</v>
      </c>
      <c r="B104" s="2">
        <v>1.6892599999999999E-3</v>
      </c>
      <c r="C104" s="2">
        <v>1.7155499999999999E-3</v>
      </c>
      <c r="D104" s="2">
        <v>1.9919009999999999E-3</v>
      </c>
      <c r="E104" s="2">
        <v>3.7074510000000001E-3</v>
      </c>
      <c r="F104">
        <v>0</v>
      </c>
      <c r="G104">
        <v>0.89724800000000005</v>
      </c>
      <c r="H104">
        <v>0</v>
      </c>
      <c r="I104" s="48">
        <v>3.7113045000000001E-3</v>
      </c>
      <c r="J104" s="49">
        <v>0.84750000000000003</v>
      </c>
    </row>
    <row r="105" spans="1:10" x14ac:dyDescent="0.25">
      <c r="A105">
        <v>0.67265569999999997</v>
      </c>
      <c r="B105" s="2">
        <v>1.6613579999999999E-3</v>
      </c>
      <c r="C105" s="2">
        <v>1.696045E-3</v>
      </c>
      <c r="D105" s="2">
        <v>1.977127E-3</v>
      </c>
      <c r="E105" s="2">
        <v>3.6731720000000002E-3</v>
      </c>
      <c r="F105">
        <v>0</v>
      </c>
      <c r="G105">
        <v>1.0240370000000001</v>
      </c>
      <c r="H105">
        <v>0</v>
      </c>
      <c r="I105" s="48">
        <v>3.6815817E-3</v>
      </c>
      <c r="J105" s="49">
        <v>0.86609999999999998</v>
      </c>
    </row>
    <row r="106" spans="1:10" x14ac:dyDescent="0.25">
      <c r="A106">
        <v>0.69931100000000002</v>
      </c>
      <c r="B106" s="2">
        <v>1.6389880000000001E-3</v>
      </c>
      <c r="C106" s="2">
        <v>1.680647E-3</v>
      </c>
      <c r="D106" s="2">
        <v>1.935991E-3</v>
      </c>
      <c r="E106" s="2">
        <v>3.6166390000000001E-3</v>
      </c>
      <c r="F106">
        <v>0</v>
      </c>
      <c r="G106">
        <v>1.0823529999999999</v>
      </c>
      <c r="H106">
        <v>0</v>
      </c>
      <c r="I106" s="48">
        <v>3.6211795000000001E-3</v>
      </c>
      <c r="J106" s="49">
        <v>0.87770000000000004</v>
      </c>
    </row>
    <row r="107" spans="1:10" x14ac:dyDescent="0.25">
      <c r="A107">
        <v>0.72843519999999995</v>
      </c>
      <c r="B107" s="2">
        <v>1.6257999999999999E-3</v>
      </c>
      <c r="C107" s="2">
        <v>1.673293E-3</v>
      </c>
      <c r="D107" s="2">
        <v>1.868607E-3</v>
      </c>
      <c r="E107" s="2">
        <v>3.5419000000000002E-3</v>
      </c>
      <c r="F107">
        <v>0</v>
      </c>
      <c r="G107">
        <v>1.1053949999999999</v>
      </c>
      <c r="H107">
        <v>0</v>
      </c>
      <c r="I107" s="48">
        <v>3.5341754999999998E-3</v>
      </c>
      <c r="J107" s="49">
        <v>0.87849999999999995</v>
      </c>
    </row>
    <row r="108" spans="1:10" x14ac:dyDescent="0.25">
      <c r="A108">
        <v>0.75684589999999996</v>
      </c>
      <c r="B108" s="2">
        <v>1.604407E-3</v>
      </c>
      <c r="C108" s="2">
        <v>1.6553850000000001E-3</v>
      </c>
      <c r="D108" s="2">
        <v>1.758758E-3</v>
      </c>
      <c r="E108" s="2">
        <v>3.4141430000000001E-3</v>
      </c>
      <c r="F108">
        <v>0</v>
      </c>
      <c r="G108">
        <v>1.0751660000000001</v>
      </c>
      <c r="H108">
        <v>0</v>
      </c>
      <c r="I108" s="48">
        <v>3.4239165000000001E-3</v>
      </c>
      <c r="J108" s="49">
        <v>0.86739999999999995</v>
      </c>
    </row>
    <row r="109" spans="1:10" x14ac:dyDescent="0.25">
      <c r="A109">
        <v>0.78615159999999995</v>
      </c>
      <c r="B109" s="2">
        <v>1.586657E-3</v>
      </c>
      <c r="C109" s="2">
        <v>1.64306E-3</v>
      </c>
      <c r="D109" s="2">
        <v>1.635746E-3</v>
      </c>
      <c r="E109" s="2">
        <v>3.278806E-3</v>
      </c>
      <c r="F109">
        <v>0</v>
      </c>
      <c r="G109">
        <v>1.0772839999999999</v>
      </c>
      <c r="H109">
        <v>0</v>
      </c>
      <c r="I109" s="48">
        <v>3.2797021999999999E-3</v>
      </c>
      <c r="J109" s="49">
        <v>0.82940000000000003</v>
      </c>
    </row>
    <row r="110" spans="1:10" x14ac:dyDescent="0.25">
      <c r="A110">
        <v>0.81723239999999997</v>
      </c>
      <c r="B110" s="2">
        <v>1.5450119999999999E-3</v>
      </c>
      <c r="C110" s="2">
        <v>1.6078679999999999E-3</v>
      </c>
      <c r="D110" s="2">
        <v>1.5521109999999999E-3</v>
      </c>
      <c r="E110" s="2">
        <v>3.1599789999999998E-3</v>
      </c>
      <c r="F110">
        <v>0</v>
      </c>
      <c r="G110">
        <v>1.095386</v>
      </c>
      <c r="H110">
        <v>0</v>
      </c>
      <c r="I110" s="48">
        <v>3.1299887E-3</v>
      </c>
      <c r="J110" s="49">
        <v>0.78910000000000002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Sysser#1</vt:lpstr>
      <vt:lpstr>USSSAIL#5</vt:lpstr>
      <vt:lpstr>USSAIL#6</vt:lpstr>
      <vt:lpstr>WLP</vt:lpstr>
      <vt:lpstr>C40</vt:lpstr>
      <vt:lpstr>dsh</vt:lpstr>
      <vt:lpstr>ghs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Uli</dc:creator>
  <cp:lastModifiedBy>Uli</cp:lastModifiedBy>
  <cp:lastPrinted>2020-04-18T20:41:07Z</cp:lastPrinted>
  <dcterms:created xsi:type="dcterms:W3CDTF">2020-04-17T22:37:12Z</dcterms:created>
  <dcterms:modified xsi:type="dcterms:W3CDTF">2022-09-12T00:54:23Z</dcterms:modified>
</cp:coreProperties>
</file>